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activeTab="1"/>
  </bookViews>
  <sheets>
    <sheet name="Семестровка МАГ проф" sheetId="1" r:id="rId1"/>
    <sheet name="Маг проф 21зао" sheetId="2" r:id="rId2"/>
  </sheets>
  <definedNames>
    <definedName name="_xlnm.Print_Area" localSheetId="1">'Маг проф 21зао'!$A$1:$BF$88</definedName>
    <definedName name="_xlnm.Print_Area" localSheetId="0">'Семестровка МАГ проф'!$A$1:$G$41</definedName>
  </definedNames>
  <calcPr fullCalcOnLoad="1"/>
</workbook>
</file>

<file path=xl/sharedStrings.xml><?xml version="1.0" encoding="utf-8"?>
<sst xmlns="http://schemas.openxmlformats.org/spreadsheetml/2006/main" count="249" uniqueCount="187">
  <si>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</si>
  <si>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</si>
  <si>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</si>
  <si>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</si>
  <si>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</si>
  <si>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</si>
  <si>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</si>
  <si>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</si>
  <si>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</si>
  <si>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</si>
  <si>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</si>
  <si>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</si>
  <si>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</si>
  <si>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</si>
  <si>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</si>
  <si>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</si>
  <si>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</si>
  <si>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</si>
  <si>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</si>
  <si>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</si>
  <si>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</si>
  <si>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</si>
  <si>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</si>
  <si>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</si>
  <si>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</si>
  <si>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</si>
  <si>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</si>
  <si>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</si>
  <si>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</si>
  <si>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</si>
  <si>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</si>
  <si>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П</t>
  </si>
  <si>
    <t>Позначення:</t>
  </si>
  <si>
    <t>Теор.навч.</t>
  </si>
  <si>
    <t>Екзам. сесія</t>
  </si>
  <si>
    <t>Практики</t>
  </si>
  <si>
    <t xml:space="preserve">      II.ЗВЕДЕНІ ДАНІ ПРО БЮДЖЕТ ЧАСУ, тижні</t>
  </si>
  <si>
    <t>III.ПРАКТИКА</t>
  </si>
  <si>
    <t>Теоретичне навчання</t>
  </si>
  <si>
    <t>Екзамена-
ційна сессія</t>
  </si>
  <si>
    <t>Разом</t>
  </si>
  <si>
    <t>Назва 
практики</t>
  </si>
  <si>
    <t>Семестр</t>
  </si>
  <si>
    <t>Тижні</t>
  </si>
  <si>
    <t>Назва навчальної дисципліни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</si>
  <si>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</si>
  <si>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</si>
  <si>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</si>
  <si>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</si>
  <si>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</si>
  <si>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</si>
  <si>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</si>
  <si>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</si>
  <si>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</si>
  <si>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</si>
  <si>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</si>
  <si>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</si>
  <si>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</si>
  <si>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</si>
  <si>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</si>
  <si>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</si>
  <si>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</si>
  <si>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</si>
  <si>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</si>
  <si>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</si>
  <si>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</si>
  <si>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</si>
  <si>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</si>
  <si>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</si>
  <si>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</si>
  <si>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</si>
  <si>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</si>
  <si>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</si>
  <si>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</si>
  <si>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</si>
  <si>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ПО2</t>
  </si>
  <si>
    <t>ПО3</t>
  </si>
  <si>
    <t>ПО4</t>
  </si>
  <si>
    <t>ПО5</t>
  </si>
  <si>
    <t>ПВ2</t>
  </si>
  <si>
    <t>ПО6</t>
  </si>
  <si>
    <t>ПО7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</si>
  <si>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</si>
  <si>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</si>
  <si>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</si>
  <si>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</si>
  <si>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</si>
  <si>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</si>
  <si>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</si>
  <si>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</si>
  <si>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</si>
  <si>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</si>
  <si>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</si>
  <si>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</si>
  <si>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</si>
  <si>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</si>
  <si>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 xml:space="preserve">Декан факультету </t>
  </si>
  <si>
    <t>ПО8</t>
  </si>
  <si>
    <t>Виконання магістерської дисертації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</si>
  <si>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</si>
  <si>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</si>
  <si>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</si>
  <si>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</si>
  <si>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>( назва)</t>
  </si>
  <si>
    <t xml:space="preserve">  Дослідницький (науковий) компонент</t>
  </si>
  <si>
    <t xml:space="preserve">  курсових робіт</t>
  </si>
  <si>
    <t>ЗАТВЕРДЖЕНО</t>
  </si>
  <si>
    <t>Вченою радою</t>
  </si>
  <si>
    <t>протокол № ________</t>
  </si>
  <si>
    <t>Голова  Вченої ради</t>
  </si>
  <si>
    <t>Михайло ІЛЬЧЕНКО</t>
  </si>
  <si>
    <t>(прийому  2021 року)</t>
  </si>
  <si>
    <t>"___"_____________  2021 р.</t>
  </si>
  <si>
    <t>Практичний курс іншомовного наукового спілкування</t>
  </si>
  <si>
    <t>А</t>
  </si>
  <si>
    <t>Атестація   здобувачів вищої освіти</t>
  </si>
  <si>
    <t>IV.   АТЕСТАЦІЯ ЗДОБУВАЧІВ  ВИЩОЇ ОСВІТИ</t>
  </si>
  <si>
    <t>Форма  атестації здобувачів
(екзамен,магістерська дисертація)</t>
  </si>
  <si>
    <t xml:space="preserve">                                                                   (код  і  назва спеціальності )</t>
  </si>
  <si>
    <t xml:space="preserve">1 рік 4місяця </t>
  </si>
  <si>
    <t>п</t>
  </si>
  <si>
    <t>д</t>
  </si>
  <si>
    <t>Практика</t>
  </si>
  <si>
    <t xml:space="preserve"> Атестація здобува-чів</t>
  </si>
  <si>
    <t xml:space="preserve">Виконання магістерської дисертації </t>
  </si>
  <si>
    <t xml:space="preserve"> Практика</t>
  </si>
  <si>
    <t>Практичний курс іншомовного ділового спілкування</t>
  </si>
  <si>
    <t xml:space="preserve"> з них : курсових проектів</t>
  </si>
  <si>
    <t xml:space="preserve">за освітньо-професійною програмою </t>
  </si>
  <si>
    <t xml:space="preserve">15 Автоматизація та приладобудування </t>
  </si>
  <si>
    <t>151 Автоматизація та комп'ютерно-інтегровані технології</t>
  </si>
  <si>
    <t>Комп'ютерно-інтегровані системи та технології в приладобудуванні</t>
  </si>
  <si>
    <t>Основи інженерії та технології сталого розвитку</t>
  </si>
  <si>
    <t xml:space="preserve"> Розробка стартап проектів</t>
  </si>
  <si>
    <t>Інтелектуальні та інформаційні системи</t>
  </si>
  <si>
    <t>Математичне моделювання процесів і систем</t>
  </si>
  <si>
    <t>Сучасна теорія управління</t>
  </si>
  <si>
    <t>Надійність і діагностика приладів і систем</t>
  </si>
  <si>
    <t>Цифрова обробка сигналів та зображень</t>
  </si>
  <si>
    <t>Анатолій ЖУЧЕНКО</t>
  </si>
  <si>
    <t>Завідувач кафедри приладів і систем орієнтації і навігації</t>
  </si>
  <si>
    <t>Надія БУРАУ</t>
  </si>
  <si>
    <t>Григорій ТИМЧИК                                     /</t>
  </si>
  <si>
    <t>Завідувач кафедри приладів і систем неруйнівного контролю</t>
  </si>
  <si>
    <t>Анатолій ПРОТАСОВ</t>
  </si>
  <si>
    <t>Завідувач кафедри оптичних та оптико-електроних приладів</t>
  </si>
  <si>
    <t>Валентин КОЛОБРОДОВ</t>
  </si>
  <si>
    <t>Завідувач кафедри виробництва приладів</t>
  </si>
  <si>
    <t>Віктор АНТОНЮК</t>
  </si>
  <si>
    <t>Завідувач кафедри приладобудування</t>
  </si>
  <si>
    <t>Юрій КИРИЧУК</t>
  </si>
  <si>
    <t>ПБФ</t>
  </si>
  <si>
    <t>Магістр з автоматизації та комп'ютерно-інтегрованих технологій</t>
  </si>
  <si>
    <t>Розподіл освітніх компонентів за семестрами</t>
  </si>
  <si>
    <t xml:space="preserve">Спеціальність 151 Автоматизація та комп'ютерно-інтегровані технології </t>
  </si>
  <si>
    <t>Освітньо-професійна програма  Комп'ютерно-інтегровані системи та технології в приладобудуванні</t>
  </si>
  <si>
    <t>Найменування кредитних модулів</t>
  </si>
  <si>
    <t>Кредитів ECTS</t>
  </si>
  <si>
    <t>Вид контролю</t>
  </si>
  <si>
    <t xml:space="preserve"> (дисциплін)</t>
  </si>
  <si>
    <t>реферат</t>
  </si>
  <si>
    <t>екзамен</t>
  </si>
  <si>
    <t>Основи наукових досліджень</t>
  </si>
  <si>
    <t>залік</t>
  </si>
  <si>
    <t xml:space="preserve">Надійність і діагностика приладів і систем </t>
  </si>
  <si>
    <t xml:space="preserve"> Залік</t>
  </si>
  <si>
    <t>Розробка стартап-проектів</t>
  </si>
  <si>
    <t>Науково-дослідна робота за темою магістерської дисертації</t>
  </si>
  <si>
    <t>Сталий розвиток</t>
  </si>
  <si>
    <t>Інтелектуальна власність та патентознавство</t>
  </si>
  <si>
    <t>Дисципліна каталогу Ф 1</t>
  </si>
  <si>
    <t>Дисципліна каталогу Ф 2</t>
  </si>
  <si>
    <t>Дисципліна каталогу Ф 3</t>
  </si>
  <si>
    <t>Дисципліна каталогу Ф 4</t>
  </si>
  <si>
    <t>Дисципліна каталогу Ф 5</t>
  </si>
  <si>
    <t>Переддипломна практики</t>
  </si>
  <si>
    <t>Освітній компонент  1 Ф-Каталогу *</t>
  </si>
  <si>
    <t>Освітній компонент  2 Ф-Каталогу *</t>
  </si>
  <si>
    <t>Освітній компонент  4 Ф-Каталогу *</t>
  </si>
  <si>
    <t>Освітній компонент  3 Ф-Каталогу *</t>
  </si>
  <si>
    <t>Освітній компонент 5 Ф-Каталогу *</t>
  </si>
  <si>
    <t>* Розподіл аудиторних годин на  практичні та лабораторні роботи  залежить від обраної дисципліни та визначається робочою навчальною програмою дисципліни (силабусом)</t>
  </si>
  <si>
    <t xml:space="preserve"> НАВЧАЛЬНИЙ   ПЛАН</t>
  </si>
  <si>
    <t>заочна</t>
  </si>
  <si>
    <t>Захист  магістерської дисертації</t>
  </si>
  <si>
    <t>Розподіл аудиторних годин за курсами і семестрами</t>
  </si>
  <si>
    <t>виробництва приладів, приладобудування, приладів і систем неруйнівного контролю, приладів і систем орієнтації і навігації, оптичних та оптико-електронних приладів (з 01.07.2021 року кафедри виробництва приладів,       автоматизації та систем неруйнівного контролю, комп'ютерно-інтегрованих оптичних та навігаційних систем, наказ № НУ-5-2021 від 12.01.2021 року)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</si>
</sst>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0.0%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sz val="18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sz val="8"/>
      <name val="Arial Cyr"/>
      <family val="0"/>
    </font>
    <font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sz val="14"/>
      <color indexed="10"/>
      <name val="Arial"/>
      <family val="2"/>
    </font>
    <font>
      <sz val="14"/>
      <color indexed="10"/>
      <name val="Arial Cyr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/>
    </border>
    <border>
      <left style="medium"/>
      <right>
        <color indexed="63"/>
      </right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 textRotation="90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49" fontId="28" fillId="0" borderId="0" xfId="0" applyNumberFormat="1" applyFont="1" applyFill="1" applyBorder="1" applyAlignment="1" applyProtection="1">
      <alignment horizontal="right" vertical="justify"/>
      <protection/>
    </xf>
    <xf numFmtId="0" fontId="2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49" fontId="29" fillId="0" borderId="10" xfId="0" applyNumberFormat="1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left" vertical="justify"/>
      <protection/>
    </xf>
    <xf numFmtId="49" fontId="34" fillId="0" borderId="0" xfId="0" applyNumberFormat="1" applyFont="1" applyFill="1" applyBorder="1" applyAlignment="1" applyProtection="1">
      <alignment horizontal="center" vertical="justify" wrapText="1"/>
      <protection/>
    </xf>
    <xf numFmtId="49" fontId="35" fillId="0" borderId="0" xfId="0" applyNumberFormat="1" applyFont="1" applyFill="1" applyBorder="1" applyAlignment="1" applyProtection="1">
      <alignment horizontal="center" vertical="justify" wrapText="1"/>
      <protection/>
    </xf>
    <xf numFmtId="0" fontId="34" fillId="0" borderId="0" xfId="0" applyFont="1" applyFill="1" applyBorder="1" applyAlignment="1" applyProtection="1">
      <alignment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5" fillId="0" borderId="17" xfId="0" applyFont="1" applyFill="1" applyBorder="1" applyAlignment="1">
      <alignment horizontal="center" vertical="top" shrinkToFit="1"/>
    </xf>
    <xf numFmtId="0" fontId="46" fillId="0" borderId="17" xfId="0" applyFont="1" applyFill="1" applyBorder="1" applyAlignment="1">
      <alignment horizontal="center" vertical="justify" shrinkToFit="1"/>
    </xf>
    <xf numFmtId="0" fontId="47" fillId="33" borderId="17" xfId="0" applyFont="1" applyFill="1" applyBorder="1" applyAlignment="1">
      <alignment vertical="top" shrinkToFit="1"/>
    </xf>
    <xf numFmtId="0" fontId="46" fillId="33" borderId="17" xfId="0" applyFont="1" applyFill="1" applyBorder="1" applyAlignment="1">
      <alignment horizontal="center" vertical="top" shrinkToFit="1"/>
    </xf>
    <xf numFmtId="0" fontId="48" fillId="33" borderId="17" xfId="0" applyFont="1" applyFill="1" applyBorder="1" applyAlignment="1">
      <alignment vertical="top" shrinkToFit="1"/>
    </xf>
    <xf numFmtId="0" fontId="46" fillId="33" borderId="17" xfId="0" applyFont="1" applyFill="1" applyBorder="1" applyAlignment="1">
      <alignment horizontal="center" vertical="top" wrapText="1" shrinkToFit="1"/>
    </xf>
    <xf numFmtId="0" fontId="46" fillId="34" borderId="17" xfId="0" applyFont="1" applyFill="1" applyBorder="1" applyAlignment="1">
      <alignment vertical="top" shrinkToFit="1"/>
    </xf>
    <xf numFmtId="0" fontId="46" fillId="0" borderId="17" xfId="0" applyFont="1" applyFill="1" applyBorder="1" applyAlignment="1">
      <alignment horizontal="center" vertical="top" shrinkToFit="1"/>
    </xf>
    <xf numFmtId="0" fontId="46" fillId="33" borderId="17" xfId="0" applyFont="1" applyFill="1" applyBorder="1" applyAlignment="1">
      <alignment vertical="top" shrinkToFit="1"/>
    </xf>
    <xf numFmtId="0" fontId="46" fillId="0" borderId="17" xfId="0" applyFont="1" applyFill="1" applyBorder="1" applyAlignment="1">
      <alignment vertical="top" shrinkToFit="1"/>
    </xf>
    <xf numFmtId="0" fontId="46" fillId="0" borderId="18" xfId="0" applyFont="1" applyFill="1" applyBorder="1" applyAlignment="1">
      <alignment horizontal="center" shrinkToFit="1"/>
    </xf>
    <xf numFmtId="0" fontId="46" fillId="0" borderId="17" xfId="0" applyFont="1" applyFill="1" applyBorder="1" applyAlignment="1">
      <alignment horizontal="center" shrinkToFit="1"/>
    </xf>
    <xf numFmtId="0" fontId="46" fillId="0" borderId="17" xfId="0" applyFont="1" applyBorder="1" applyAlignment="1">
      <alignment horizontal="center" vertical="top" shrinkToFit="1"/>
    </xf>
    <xf numFmtId="0" fontId="46" fillId="0" borderId="17" xfId="0" applyFont="1" applyBorder="1" applyAlignment="1">
      <alignment horizontal="center" vertical="top" wrapText="1" shrinkToFit="1"/>
    </xf>
    <xf numFmtId="0" fontId="47" fillId="0" borderId="17" xfId="0" applyFont="1" applyFill="1" applyBorder="1" applyAlignment="1">
      <alignment vertical="top" shrinkToFit="1"/>
    </xf>
    <xf numFmtId="0" fontId="46" fillId="0" borderId="18" xfId="0" applyFont="1" applyFill="1" applyBorder="1" applyAlignment="1">
      <alignment vertical="top" shrinkToFit="1"/>
    </xf>
    <xf numFmtId="0" fontId="46" fillId="0" borderId="18" xfId="0" applyFont="1" applyFill="1" applyBorder="1" applyAlignment="1">
      <alignment horizontal="center" vertical="top" shrinkToFit="1"/>
    </xf>
    <xf numFmtId="0" fontId="46" fillId="0" borderId="19" xfId="0" applyFont="1" applyFill="1" applyBorder="1" applyAlignment="1">
      <alignment horizontal="center" vertical="top" shrinkToFit="1"/>
    </xf>
    <xf numFmtId="0" fontId="46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>
      <alignment vertical="top" shrinkToFit="1"/>
    </xf>
    <xf numFmtId="0" fontId="46" fillId="0" borderId="0" xfId="0" applyFont="1" applyFill="1" applyBorder="1" applyAlignment="1">
      <alignment horizontal="center" vertical="top" shrinkToFit="1"/>
    </xf>
    <xf numFmtId="0" fontId="44" fillId="0" borderId="0" xfId="0" applyFont="1" applyBorder="1" applyAlignment="1">
      <alignment horizontal="center"/>
    </xf>
    <xf numFmtId="0" fontId="46" fillId="34" borderId="17" xfId="0" applyFont="1" applyFill="1" applyBorder="1" applyAlignment="1">
      <alignment horizontal="center" vertical="top" shrinkToFit="1"/>
    </xf>
    <xf numFmtId="0" fontId="46" fillId="34" borderId="17" xfId="0" applyFont="1" applyFill="1" applyBorder="1" applyAlignment="1">
      <alignment horizontal="center" vertical="top" wrapText="1" shrinkToFit="1"/>
    </xf>
    <xf numFmtId="0" fontId="49" fillId="0" borderId="0" xfId="0" applyFont="1" applyFill="1" applyBorder="1" applyAlignment="1" applyProtection="1">
      <alignment wrapText="1"/>
      <protection/>
    </xf>
    <xf numFmtId="49" fontId="49" fillId="0" borderId="0" xfId="0" applyNumberFormat="1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0" fontId="40" fillId="0" borderId="0" xfId="0" applyFont="1" applyAlignment="1">
      <alignment/>
    </xf>
    <xf numFmtId="0" fontId="4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35" fillId="0" borderId="23" xfId="0" applyFont="1" applyFill="1" applyBorder="1" applyAlignment="1" applyProtection="1">
      <alignment horizontal="center" vertical="center" wrapText="1"/>
      <protection/>
    </xf>
    <xf numFmtId="0" fontId="35" fillId="0" borderId="24" xfId="0" applyFont="1" applyFill="1" applyBorder="1" applyAlignment="1" applyProtection="1">
      <alignment horizontal="center" vertical="center" wrapText="1"/>
      <protection/>
    </xf>
    <xf numFmtId="0" fontId="35" fillId="0" borderId="25" xfId="0" applyFont="1" applyFill="1" applyBorder="1" applyAlignment="1" applyProtection="1">
      <alignment horizontal="center" vertical="center" wrapText="1"/>
      <protection/>
    </xf>
    <xf numFmtId="0" fontId="35" fillId="0" borderId="26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27" xfId="0" applyFont="1" applyFill="1" applyBorder="1" applyAlignment="1" applyProtection="1">
      <alignment horizontal="center" wrapText="1"/>
      <protection/>
    </xf>
    <xf numFmtId="0" fontId="29" fillId="0" borderId="20" xfId="0" applyNumberFormat="1" applyFont="1" applyFill="1" applyBorder="1" applyAlignment="1" applyProtection="1">
      <alignment horizontal="center"/>
      <protection/>
    </xf>
    <xf numFmtId="0" fontId="29" fillId="0" borderId="21" xfId="0" applyNumberFormat="1" applyFont="1" applyFill="1" applyBorder="1" applyAlignment="1" applyProtection="1">
      <alignment horizontal="center"/>
      <protection/>
    </xf>
    <xf numFmtId="0" fontId="29" fillId="0" borderId="22" xfId="0" applyNumberFormat="1" applyFont="1" applyFill="1" applyBorder="1" applyAlignment="1" applyProtection="1">
      <alignment horizontal="center"/>
      <protection/>
    </xf>
    <xf numFmtId="0" fontId="29" fillId="0" borderId="28" xfId="0" applyNumberFormat="1" applyFont="1" applyFill="1" applyBorder="1" applyAlignment="1" applyProtection="1">
      <alignment horizontal="center"/>
      <protection/>
    </xf>
    <xf numFmtId="0" fontId="29" fillId="0" borderId="26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29" xfId="0" applyFont="1" applyFill="1" applyBorder="1" applyAlignment="1" applyProtection="1">
      <alignment horizontal="center" wrapText="1"/>
      <protection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31" xfId="0" applyNumberFormat="1" applyFont="1" applyFill="1" applyBorder="1" applyAlignment="1" applyProtection="1">
      <alignment horizontal="center"/>
      <protection/>
    </xf>
    <xf numFmtId="0" fontId="29" fillId="0" borderId="32" xfId="0" applyNumberFormat="1" applyFont="1" applyFill="1" applyBorder="1" applyAlignment="1" applyProtection="1">
      <alignment horizontal="center"/>
      <protection/>
    </xf>
    <xf numFmtId="0" fontId="54" fillId="0" borderId="31" xfId="0" applyNumberFormat="1" applyFont="1" applyFill="1" applyBorder="1" applyAlignment="1" applyProtection="1">
      <alignment horizontal="center"/>
      <protection/>
    </xf>
    <xf numFmtId="0" fontId="29" fillId="0" borderId="33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6" fillId="0" borderId="24" xfId="0" applyNumberFormat="1" applyFont="1" applyFill="1" applyBorder="1" applyAlignment="1" applyProtection="1">
      <alignment horizontal="left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6" fillId="0" borderId="24" xfId="0" applyNumberFormat="1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24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35" fillId="0" borderId="34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0" fontId="39" fillId="0" borderId="0" xfId="0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5" fillId="0" borderId="28" xfId="0" applyFont="1" applyFill="1" applyBorder="1" applyAlignment="1" applyProtection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/>
      <protection/>
    </xf>
    <xf numFmtId="49" fontId="2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left" vertical="justify"/>
      <protection/>
    </xf>
    <xf numFmtId="49" fontId="42" fillId="0" borderId="0" xfId="0" applyNumberFormat="1" applyFont="1" applyFill="1" applyBorder="1" applyAlignment="1" applyProtection="1">
      <alignment horizontal="center" vertical="justify"/>
      <protection/>
    </xf>
    <xf numFmtId="0" fontId="33" fillId="0" borderId="0" xfId="0" applyFont="1" applyFill="1" applyBorder="1" applyAlignment="1" applyProtection="1">
      <alignment horizontal="center" vertical="justify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justify"/>
      <protection/>
    </xf>
    <xf numFmtId="0" fontId="39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vertical="justify"/>
      <protection/>
    </xf>
    <xf numFmtId="0" fontId="58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 vertical="justify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45" fillId="0" borderId="18" xfId="0" applyFont="1" applyFill="1" applyBorder="1" applyAlignment="1">
      <alignment horizontal="center" vertical="top" shrinkToFit="1"/>
    </xf>
    <xf numFmtId="0" fontId="45" fillId="0" borderId="36" xfId="0" applyFont="1" applyFill="1" applyBorder="1" applyAlignment="1">
      <alignment horizontal="center" vertical="top" shrinkToFi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justify" shrinkToFit="1"/>
    </xf>
    <xf numFmtId="0" fontId="46" fillId="0" borderId="40" xfId="0" applyFont="1" applyFill="1" applyBorder="1" applyAlignment="1">
      <alignment horizontal="center" vertical="justify" shrinkToFit="1"/>
    </xf>
    <xf numFmtId="0" fontId="46" fillId="0" borderId="36" xfId="0" applyFont="1" applyFill="1" applyBorder="1" applyAlignment="1">
      <alignment horizontal="center" vertical="justify" shrinkToFit="1"/>
    </xf>
    <xf numFmtId="0" fontId="46" fillId="0" borderId="41" xfId="0" applyFont="1" applyFill="1" applyBorder="1" applyAlignment="1">
      <alignment horizontal="center" vertical="top" shrinkToFit="1"/>
    </xf>
    <xf numFmtId="0" fontId="46" fillId="0" borderId="42" xfId="0" applyFont="1" applyFill="1" applyBorder="1" applyAlignment="1">
      <alignment horizontal="center" vertical="top" shrinkToFit="1"/>
    </xf>
    <xf numFmtId="0" fontId="46" fillId="0" borderId="43" xfId="0" applyFont="1" applyFill="1" applyBorder="1" applyAlignment="1">
      <alignment horizontal="center" vertical="top" shrinkToFit="1"/>
    </xf>
    <xf numFmtId="0" fontId="46" fillId="0" borderId="18" xfId="0" applyFont="1" applyFill="1" applyBorder="1" applyAlignment="1">
      <alignment horizontal="center" shrinkToFit="1"/>
    </xf>
    <xf numFmtId="0" fontId="46" fillId="0" borderId="40" xfId="0" applyFont="1" applyFill="1" applyBorder="1" applyAlignment="1">
      <alignment horizontal="center" shrinkToFit="1"/>
    </xf>
    <xf numFmtId="0" fontId="46" fillId="0" borderId="36" xfId="0" applyFont="1" applyFill="1" applyBorder="1" applyAlignment="1">
      <alignment horizontal="center" shrinkToFit="1"/>
    </xf>
    <xf numFmtId="0" fontId="49" fillId="0" borderId="0" xfId="0" applyFont="1" applyFill="1" applyBorder="1" applyAlignment="1" applyProtection="1">
      <alignment wrapText="1"/>
      <protection/>
    </xf>
    <xf numFmtId="0" fontId="46" fillId="0" borderId="44" xfId="0" applyFont="1" applyFill="1" applyBorder="1" applyAlignment="1">
      <alignment horizontal="center" vertical="top" shrinkToFit="1"/>
    </xf>
    <xf numFmtId="0" fontId="46" fillId="0" borderId="45" xfId="0" applyFont="1" applyFill="1" applyBorder="1" applyAlignment="1">
      <alignment horizontal="center" vertical="top" shrinkToFit="1"/>
    </xf>
    <xf numFmtId="0" fontId="46" fillId="0" borderId="46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 applyProtection="1">
      <alignment/>
      <protection/>
    </xf>
    <xf numFmtId="49" fontId="49" fillId="0" borderId="0" xfId="0" applyNumberFormat="1" applyFont="1" applyFill="1" applyBorder="1" applyAlignment="1" applyProtection="1">
      <alignment horizontal="left"/>
      <protection/>
    </xf>
    <xf numFmtId="0" fontId="37" fillId="0" borderId="47" xfId="0" applyFont="1" applyFill="1" applyBorder="1" applyAlignment="1" applyProtection="1">
      <alignment horizontal="center" vertical="center"/>
      <protection/>
    </xf>
    <xf numFmtId="0" fontId="37" fillId="0" borderId="48" xfId="0" applyFont="1" applyFill="1" applyBorder="1" applyAlignment="1" applyProtection="1">
      <alignment horizontal="center" vertical="center"/>
      <protection/>
    </xf>
    <xf numFmtId="0" fontId="37" fillId="0" borderId="49" xfId="0" applyFont="1" applyFill="1" applyBorder="1" applyAlignment="1" applyProtection="1">
      <alignment horizontal="center" vertical="center"/>
      <protection/>
    </xf>
    <xf numFmtId="0" fontId="37" fillId="0" borderId="50" xfId="0" applyFont="1" applyFill="1" applyBorder="1" applyAlignment="1" applyProtection="1">
      <alignment horizontal="center" vertical="center"/>
      <protection/>
    </xf>
    <xf numFmtId="0" fontId="37" fillId="0" borderId="34" xfId="0" applyFont="1" applyFill="1" applyBorder="1" applyAlignment="1" applyProtection="1">
      <alignment horizontal="center" vertical="center"/>
      <protection/>
    </xf>
    <xf numFmtId="0" fontId="37" fillId="0" borderId="15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center" vertical="center"/>
      <protection/>
    </xf>
    <xf numFmtId="0" fontId="3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15" xfId="0" applyNumberFormat="1" applyFont="1" applyFill="1" applyBorder="1" applyAlignment="1" applyProtection="1">
      <alignment horizontal="center" vertical="center"/>
      <protection/>
    </xf>
    <xf numFmtId="0" fontId="49" fillId="0" borderId="47" xfId="0" applyNumberFormat="1" applyFont="1" applyFill="1" applyBorder="1" applyAlignment="1" applyProtection="1">
      <alignment horizontal="center" vertical="justify"/>
      <protection/>
    </xf>
    <xf numFmtId="0" fontId="49" fillId="0" borderId="38" xfId="0" applyNumberFormat="1" applyFont="1" applyFill="1" applyBorder="1" applyAlignment="1" applyProtection="1">
      <alignment horizontal="center" vertical="justify"/>
      <protection/>
    </xf>
    <xf numFmtId="0" fontId="49" fillId="0" borderId="48" xfId="0" applyNumberFormat="1" applyFont="1" applyFill="1" applyBorder="1" applyAlignment="1" applyProtection="1">
      <alignment horizontal="center" vertical="justify"/>
      <protection/>
    </xf>
    <xf numFmtId="0" fontId="49" fillId="0" borderId="49" xfId="0" applyNumberFormat="1" applyFont="1" applyFill="1" applyBorder="1" applyAlignment="1" applyProtection="1">
      <alignment horizontal="center" vertical="justify"/>
      <protection/>
    </xf>
    <xf numFmtId="0" fontId="49" fillId="0" borderId="37" xfId="0" applyNumberFormat="1" applyFont="1" applyFill="1" applyBorder="1" applyAlignment="1" applyProtection="1">
      <alignment horizontal="center" vertical="justify"/>
      <protection/>
    </xf>
    <xf numFmtId="0" fontId="49" fillId="0" borderId="50" xfId="0" applyNumberFormat="1" applyFont="1" applyFill="1" applyBorder="1" applyAlignment="1" applyProtection="1">
      <alignment horizontal="center" vertical="justify"/>
      <protection/>
    </xf>
    <xf numFmtId="0" fontId="49" fillId="0" borderId="47" xfId="0" applyNumberFormat="1" applyFont="1" applyFill="1" applyBorder="1" applyAlignment="1" applyProtection="1">
      <alignment horizontal="center" vertical="center"/>
      <protection/>
    </xf>
    <xf numFmtId="49" fontId="49" fillId="0" borderId="38" xfId="0" applyNumberFormat="1" applyFont="1" applyFill="1" applyBorder="1" applyAlignment="1" applyProtection="1">
      <alignment horizontal="center" vertical="center"/>
      <protection/>
    </xf>
    <xf numFmtId="49" fontId="49" fillId="0" borderId="48" xfId="0" applyNumberFormat="1" applyFont="1" applyFill="1" applyBorder="1" applyAlignment="1" applyProtection="1">
      <alignment horizontal="center" vertical="center"/>
      <protection/>
    </xf>
    <xf numFmtId="49" fontId="49" fillId="0" borderId="49" xfId="0" applyNumberFormat="1" applyFont="1" applyFill="1" applyBorder="1" applyAlignment="1" applyProtection="1">
      <alignment horizontal="center" vertical="center"/>
      <protection/>
    </xf>
    <xf numFmtId="49" fontId="49" fillId="0" borderId="37" xfId="0" applyNumberFormat="1" applyFont="1" applyFill="1" applyBorder="1" applyAlignment="1" applyProtection="1">
      <alignment horizontal="center" vertical="center"/>
      <protection/>
    </xf>
    <xf numFmtId="49" fontId="49" fillId="0" borderId="50" xfId="0" applyNumberFormat="1" applyFont="1" applyFill="1" applyBorder="1" applyAlignment="1" applyProtection="1">
      <alignment horizontal="center" vertical="center"/>
      <protection/>
    </xf>
    <xf numFmtId="49" fontId="49" fillId="0" borderId="47" xfId="0" applyNumberFormat="1" applyFont="1" applyFill="1" applyBorder="1" applyAlignment="1" applyProtection="1">
      <alignment horizontal="center" vertical="justify"/>
      <protection/>
    </xf>
    <xf numFmtId="49" fontId="49" fillId="0" borderId="38" xfId="0" applyNumberFormat="1" applyFont="1" applyFill="1" applyBorder="1" applyAlignment="1" applyProtection="1">
      <alignment horizontal="center" vertical="justify"/>
      <protection/>
    </xf>
    <xf numFmtId="49" fontId="49" fillId="0" borderId="48" xfId="0" applyNumberFormat="1" applyFont="1" applyFill="1" applyBorder="1" applyAlignment="1" applyProtection="1">
      <alignment horizontal="center" vertical="justify"/>
      <protection/>
    </xf>
    <xf numFmtId="49" fontId="49" fillId="0" borderId="49" xfId="0" applyNumberFormat="1" applyFont="1" applyFill="1" applyBorder="1" applyAlignment="1" applyProtection="1">
      <alignment horizontal="center" vertical="justify"/>
      <protection/>
    </xf>
    <xf numFmtId="49" fontId="49" fillId="0" borderId="37" xfId="0" applyNumberFormat="1" applyFont="1" applyFill="1" applyBorder="1" applyAlignment="1" applyProtection="1">
      <alignment horizontal="center" vertical="justify"/>
      <protection/>
    </xf>
    <xf numFmtId="49" fontId="49" fillId="0" borderId="50" xfId="0" applyNumberFormat="1" applyFont="1" applyFill="1" applyBorder="1" applyAlignment="1" applyProtection="1">
      <alignment horizontal="center" vertical="justify"/>
      <protection/>
    </xf>
    <xf numFmtId="49" fontId="49" fillId="0" borderId="47" xfId="0" applyNumberFormat="1" applyFont="1" applyFill="1" applyBorder="1" applyAlignment="1" applyProtection="1">
      <alignment horizontal="center" vertical="justify" wrapText="1"/>
      <protection/>
    </xf>
    <xf numFmtId="49" fontId="49" fillId="0" borderId="38" xfId="0" applyNumberFormat="1" applyFont="1" applyFill="1" applyBorder="1" applyAlignment="1" applyProtection="1">
      <alignment horizontal="center" vertical="justify" wrapText="1"/>
      <protection/>
    </xf>
    <xf numFmtId="49" fontId="49" fillId="0" borderId="48" xfId="0" applyNumberFormat="1" applyFont="1" applyFill="1" applyBorder="1" applyAlignment="1" applyProtection="1">
      <alignment horizontal="center" vertical="justify" wrapText="1"/>
      <protection/>
    </xf>
    <xf numFmtId="49" fontId="49" fillId="0" borderId="49" xfId="0" applyNumberFormat="1" applyFont="1" applyFill="1" applyBorder="1" applyAlignment="1" applyProtection="1">
      <alignment horizontal="center" vertical="justify" wrapText="1"/>
      <protection/>
    </xf>
    <xf numFmtId="49" fontId="49" fillId="0" borderId="37" xfId="0" applyNumberFormat="1" applyFont="1" applyFill="1" applyBorder="1" applyAlignment="1" applyProtection="1">
      <alignment horizontal="center" vertical="justify" wrapText="1"/>
      <protection/>
    </xf>
    <xf numFmtId="49" fontId="49" fillId="0" borderId="50" xfId="0" applyNumberFormat="1" applyFont="1" applyFill="1" applyBorder="1" applyAlignment="1" applyProtection="1">
      <alignment horizontal="center" vertical="justify" wrapText="1"/>
      <protection/>
    </xf>
    <xf numFmtId="0" fontId="36" fillId="0" borderId="47" xfId="0" applyFont="1" applyFill="1" applyBorder="1" applyAlignment="1" applyProtection="1">
      <alignment horizontal="center" vertical="center" wrapText="1"/>
      <protection/>
    </xf>
    <xf numFmtId="0" fontId="36" fillId="0" borderId="38" xfId="0" applyFont="1" applyFill="1" applyBorder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 wrapText="1"/>
      <protection/>
    </xf>
    <xf numFmtId="0" fontId="36" fillId="0" borderId="49" xfId="0" applyFont="1" applyFill="1" applyBorder="1" applyAlignment="1" applyProtection="1">
      <alignment horizontal="center" vertical="center" wrapText="1"/>
      <protection/>
    </xf>
    <xf numFmtId="0" fontId="36" fillId="0" borderId="37" xfId="0" applyFont="1" applyFill="1" applyBorder="1" applyAlignment="1" applyProtection="1">
      <alignment horizontal="center" vertical="center" wrapText="1"/>
      <protection/>
    </xf>
    <xf numFmtId="0" fontId="36" fillId="0" borderId="50" xfId="0" applyFont="1" applyFill="1" applyBorder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8" xfId="0" applyFont="1" applyFill="1" applyBorder="1" applyAlignment="1" applyProtection="1">
      <alignment horizontal="center" vertical="center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49" xfId="0" applyFont="1" applyFill="1" applyBorder="1" applyAlignment="1" applyProtection="1">
      <alignment horizontal="center" vertical="center"/>
      <protection/>
    </xf>
    <xf numFmtId="0" fontId="36" fillId="0" borderId="37" xfId="0" applyFont="1" applyFill="1" applyBorder="1" applyAlignment="1" applyProtection="1">
      <alignment horizontal="center" vertical="center"/>
      <protection/>
    </xf>
    <xf numFmtId="0" fontId="36" fillId="0" borderId="50" xfId="0" applyFont="1" applyFill="1" applyBorder="1" applyAlignment="1" applyProtection="1">
      <alignment horizontal="center" vertical="center"/>
      <protection/>
    </xf>
    <xf numFmtId="0" fontId="35" fillId="0" borderId="47" xfId="0" applyFont="1" applyFill="1" applyBorder="1" applyAlignment="1" applyProtection="1">
      <alignment horizontal="center" vertical="center" wrapText="1"/>
      <protection/>
    </xf>
    <xf numFmtId="0" fontId="37" fillId="0" borderId="51" xfId="0" applyFont="1" applyFill="1" applyBorder="1" applyAlignment="1" applyProtection="1">
      <alignment horizontal="center"/>
      <protection/>
    </xf>
    <xf numFmtId="0" fontId="37" fillId="0" borderId="52" xfId="0" applyFont="1" applyFill="1" applyBorder="1" applyAlignment="1" applyProtection="1">
      <alignment horizontal="center"/>
      <protection/>
    </xf>
    <xf numFmtId="0" fontId="37" fillId="0" borderId="53" xfId="0" applyFont="1" applyFill="1" applyBorder="1" applyAlignment="1" applyProtection="1">
      <alignment horizontal="center"/>
      <protection/>
    </xf>
    <xf numFmtId="0" fontId="37" fillId="0" borderId="34" xfId="0" applyFont="1" applyFill="1" applyBorder="1" applyAlignment="1" applyProtection="1">
      <alignment horizontal="center"/>
      <protection/>
    </xf>
    <xf numFmtId="0" fontId="37" fillId="0" borderId="15" xfId="0" applyFont="1" applyFill="1" applyBorder="1" applyAlignment="1" applyProtection="1">
      <alignment horizontal="center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14" xfId="0" applyFont="1" applyFill="1" applyBorder="1" applyAlignment="1" applyProtection="1">
      <alignment horizontal="left"/>
      <protection/>
    </xf>
    <xf numFmtId="0" fontId="37" fillId="0" borderId="15" xfId="0" applyFont="1" applyFill="1" applyBorder="1" applyAlignment="1" applyProtection="1">
      <alignment horizontal="left"/>
      <protection/>
    </xf>
    <xf numFmtId="0" fontId="56" fillId="0" borderId="47" xfId="0" applyFont="1" applyFill="1" applyBorder="1" applyAlignment="1" applyProtection="1">
      <alignment horizontal="center" vertical="center" wrapText="1"/>
      <protection/>
    </xf>
    <xf numFmtId="0" fontId="56" fillId="0" borderId="48" xfId="0" applyFont="1" applyFill="1" applyBorder="1" applyAlignment="1" applyProtection="1">
      <alignment horizontal="center" vertical="center" wrapText="1"/>
      <protection/>
    </xf>
    <xf numFmtId="0" fontId="56" fillId="0" borderId="49" xfId="0" applyFont="1" applyFill="1" applyBorder="1" applyAlignment="1" applyProtection="1">
      <alignment horizontal="center" vertical="center" wrapText="1"/>
      <protection/>
    </xf>
    <xf numFmtId="0" fontId="56" fillId="0" borderId="50" xfId="0" applyFont="1" applyFill="1" applyBorder="1" applyAlignment="1" applyProtection="1">
      <alignment horizontal="center" vertical="center" wrapText="1"/>
      <protection/>
    </xf>
    <xf numFmtId="0" fontId="56" fillId="0" borderId="47" xfId="0" applyFont="1" applyFill="1" applyBorder="1" applyAlignment="1" applyProtection="1">
      <alignment horizontal="left" vertical="top" wrapText="1"/>
      <protection/>
    </xf>
    <xf numFmtId="0" fontId="56" fillId="0" borderId="38" xfId="0" applyFont="1" applyFill="1" applyBorder="1" applyAlignment="1" applyProtection="1">
      <alignment horizontal="left" vertical="top" wrapText="1"/>
      <protection/>
    </xf>
    <xf numFmtId="0" fontId="56" fillId="0" borderId="48" xfId="0" applyFont="1" applyFill="1" applyBorder="1" applyAlignment="1" applyProtection="1">
      <alignment horizontal="left" vertical="top" wrapText="1"/>
      <protection/>
    </xf>
    <xf numFmtId="0" fontId="56" fillId="0" borderId="49" xfId="0" applyFont="1" applyFill="1" applyBorder="1" applyAlignment="1" applyProtection="1">
      <alignment horizontal="left" vertical="top" wrapText="1"/>
      <protection/>
    </xf>
    <xf numFmtId="0" fontId="56" fillId="0" borderId="37" xfId="0" applyFont="1" applyFill="1" applyBorder="1" applyAlignment="1" applyProtection="1">
      <alignment horizontal="left" vertical="top" wrapText="1"/>
      <protection/>
    </xf>
    <xf numFmtId="0" fontId="56" fillId="0" borderId="50" xfId="0" applyFont="1" applyFill="1" applyBorder="1" applyAlignment="1" applyProtection="1">
      <alignment horizontal="left" vertical="top" wrapText="1"/>
      <protection/>
    </xf>
    <xf numFmtId="49" fontId="56" fillId="0" borderId="38" xfId="0" applyNumberFormat="1" applyFont="1" applyFill="1" applyBorder="1" applyAlignment="1" applyProtection="1">
      <alignment horizontal="center" vertical="center" wrapText="1"/>
      <protection/>
    </xf>
    <xf numFmtId="49" fontId="57" fillId="0" borderId="38" xfId="0" applyNumberFormat="1" applyFont="1" applyFill="1" applyBorder="1" applyAlignment="1" applyProtection="1">
      <alignment horizontal="center" vertical="center" wrapText="1"/>
      <protection/>
    </xf>
    <xf numFmtId="49" fontId="57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/>
      <protection/>
    </xf>
    <xf numFmtId="0" fontId="18" fillId="0" borderId="53" xfId="0" applyFont="1" applyFill="1" applyBorder="1" applyAlignment="1" applyProtection="1">
      <alignment horizontal="center" vertical="center"/>
      <protection/>
    </xf>
    <xf numFmtId="0" fontId="18" fillId="0" borderId="52" xfId="0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>
      <alignment/>
    </xf>
    <xf numFmtId="0" fontId="37" fillId="0" borderId="54" xfId="0" applyNumberFormat="1" applyFont="1" applyFill="1" applyBorder="1" applyAlignment="1" applyProtection="1">
      <alignment horizontal="left"/>
      <protection/>
    </xf>
    <xf numFmtId="0" fontId="37" fillId="0" borderId="38" xfId="0" applyNumberFormat="1" applyFont="1" applyFill="1" applyBorder="1" applyAlignment="1" applyProtection="1">
      <alignment horizontal="left"/>
      <protection/>
    </xf>
    <xf numFmtId="0" fontId="29" fillId="0" borderId="37" xfId="0" applyFont="1" applyFill="1" applyBorder="1" applyAlignment="1" applyProtection="1">
      <alignment horizontal="center"/>
      <protection/>
    </xf>
    <xf numFmtId="0" fontId="29" fillId="0" borderId="37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15" fillId="0" borderId="47" xfId="0" applyFont="1" applyFill="1" applyBorder="1" applyAlignment="1" applyProtection="1">
      <alignment horizontal="center" vertical="center" textRotation="90"/>
      <protection/>
    </xf>
    <xf numFmtId="0" fontId="15" fillId="0" borderId="55" xfId="0" applyFont="1" applyFill="1" applyBorder="1" applyAlignment="1" applyProtection="1">
      <alignment horizontal="center" vertical="center" textRotation="90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8" fillId="0" borderId="53" xfId="0" applyFont="1" applyFill="1" applyBorder="1" applyAlignment="1" applyProtection="1">
      <alignment horizontal="center" vertical="center" wrapText="1"/>
      <protection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18" fillId="0" borderId="51" xfId="0" applyNumberFormat="1" applyFont="1" applyFill="1" applyBorder="1" applyAlignment="1" applyProtection="1">
      <alignment horizontal="center" vertical="center"/>
      <protection/>
    </xf>
    <xf numFmtId="0" fontId="18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52" xfId="0" applyNumberFormat="1" applyFont="1" applyFill="1" applyBorder="1" applyAlignment="1" applyProtection="1">
      <alignment horizontal="center" vertical="center"/>
      <protection/>
    </xf>
    <xf numFmtId="49" fontId="18" fillId="0" borderId="34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51" xfId="0" applyNumberFormat="1" applyFont="1" applyFill="1" applyBorder="1" applyAlignment="1" applyProtection="1">
      <alignment horizontal="center" vertical="center"/>
      <protection/>
    </xf>
    <xf numFmtId="49" fontId="18" fillId="0" borderId="53" xfId="0" applyNumberFormat="1" applyFont="1" applyFill="1" applyBorder="1" applyAlignment="1" applyProtection="1">
      <alignment horizontal="center" vertical="center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18" fillId="0" borderId="11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37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42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textRotation="90"/>
      <protection/>
    </xf>
    <xf numFmtId="0" fontId="56" fillId="0" borderId="47" xfId="0" applyFont="1" applyFill="1" applyBorder="1" applyAlignment="1" applyProtection="1">
      <alignment horizontal="center" vertical="center" textRotation="90" wrapText="1"/>
      <protection/>
    </xf>
    <xf numFmtId="0" fontId="56" fillId="0" borderId="49" xfId="0" applyFont="1" applyFill="1" applyBorder="1" applyAlignment="1" applyProtection="1">
      <alignment horizontal="center" vertical="center" textRotation="90" wrapText="1"/>
      <protection/>
    </xf>
    <xf numFmtId="0" fontId="56" fillId="0" borderId="38" xfId="0" applyFont="1" applyFill="1" applyBorder="1" applyAlignment="1" applyProtection="1">
      <alignment horizontal="center" vertical="center" wrapText="1"/>
      <protection/>
    </xf>
    <xf numFmtId="0" fontId="56" fillId="0" borderId="37" xfId="0" applyFont="1" applyFill="1" applyBorder="1" applyAlignment="1" applyProtection="1">
      <alignment horizontal="center" vertical="center" wrapText="1"/>
      <protection/>
    </xf>
    <xf numFmtId="0" fontId="56" fillId="0" borderId="47" xfId="0" applyFont="1" applyFill="1" applyBorder="1" applyAlignment="1" applyProtection="1">
      <alignment horizontal="left" vertical="center" wrapText="1"/>
      <protection/>
    </xf>
    <xf numFmtId="0" fontId="56" fillId="0" borderId="48" xfId="0" applyFont="1" applyFill="1" applyBorder="1" applyAlignment="1" applyProtection="1">
      <alignment horizontal="left" vertical="center" wrapText="1"/>
      <protection/>
    </xf>
    <xf numFmtId="0" fontId="56" fillId="0" borderId="49" xfId="0" applyFont="1" applyFill="1" applyBorder="1" applyAlignment="1" applyProtection="1">
      <alignment horizontal="left" vertical="center" wrapText="1"/>
      <protection/>
    </xf>
    <xf numFmtId="0" fontId="56" fillId="0" borderId="50" xfId="0" applyFont="1" applyFill="1" applyBorder="1" applyAlignment="1" applyProtection="1">
      <alignment horizontal="left" vertical="center" wrapText="1"/>
      <protection/>
    </xf>
    <xf numFmtId="0" fontId="34" fillId="0" borderId="47" xfId="0" applyFont="1" applyFill="1" applyBorder="1" applyAlignment="1" applyProtection="1">
      <alignment horizontal="center" vertical="center"/>
      <protection/>
    </xf>
    <xf numFmtId="0" fontId="34" fillId="0" borderId="48" xfId="0" applyFont="1" applyFill="1" applyBorder="1" applyAlignment="1" applyProtection="1">
      <alignment horizontal="center" vertical="center"/>
      <protection/>
    </xf>
    <xf numFmtId="0" fontId="34" fillId="0" borderId="49" xfId="0" applyFont="1" applyFill="1" applyBorder="1" applyAlignment="1" applyProtection="1">
      <alignment horizontal="center" vertical="center"/>
      <protection/>
    </xf>
    <xf numFmtId="0" fontId="34" fillId="0" borderId="50" xfId="0" applyFont="1" applyFill="1" applyBorder="1" applyAlignment="1" applyProtection="1">
      <alignment horizontal="center" vertical="center"/>
      <protection/>
    </xf>
    <xf numFmtId="49" fontId="36" fillId="0" borderId="47" xfId="0" applyNumberFormat="1" applyFont="1" applyFill="1" applyBorder="1" applyAlignment="1" applyProtection="1">
      <alignment horizontal="center" vertical="center" wrapText="1"/>
      <protection/>
    </xf>
    <xf numFmtId="49" fontId="36" fillId="0" borderId="38" xfId="0" applyNumberFormat="1" applyFont="1" applyFill="1" applyBorder="1" applyAlignment="1" applyProtection="1">
      <alignment horizontal="center" vertical="center" wrapText="1"/>
      <protection/>
    </xf>
    <xf numFmtId="49" fontId="36" fillId="0" borderId="48" xfId="0" applyNumberFormat="1" applyFont="1" applyFill="1" applyBorder="1" applyAlignment="1" applyProtection="1">
      <alignment horizontal="center" vertical="center" wrapText="1"/>
      <protection/>
    </xf>
    <xf numFmtId="49" fontId="36" fillId="0" borderId="49" xfId="0" applyNumberFormat="1" applyFont="1" applyFill="1" applyBorder="1" applyAlignment="1" applyProtection="1">
      <alignment horizontal="center" vertical="center" wrapText="1"/>
      <protection/>
    </xf>
    <xf numFmtId="49" fontId="36" fillId="0" borderId="37" xfId="0" applyNumberFormat="1" applyFont="1" applyFill="1" applyBorder="1" applyAlignment="1" applyProtection="1">
      <alignment horizontal="center" vertical="center" wrapText="1"/>
      <protection/>
    </xf>
    <xf numFmtId="49" fontId="36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38" xfId="0" applyNumberFormat="1" applyFont="1" applyFill="1" applyBorder="1" applyAlignment="1" applyProtection="1">
      <alignment horizontal="center" vertical="justify"/>
      <protection/>
    </xf>
    <xf numFmtId="49" fontId="13" fillId="0" borderId="38" xfId="0" applyNumberFormat="1" applyFont="1" applyFill="1" applyBorder="1" applyAlignment="1" applyProtection="1">
      <alignment horizontal="left" vertical="justify" wrapText="1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 textRotation="90"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48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horizontal="center" vertical="center" textRotation="90"/>
      <protection/>
    </xf>
    <xf numFmtId="0" fontId="3" fillId="0" borderId="49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22" fillId="0" borderId="51" xfId="0" applyFont="1" applyFill="1" applyBorder="1" applyAlignment="1" applyProtection="1">
      <alignment horizontal="center" vertical="center" wrapText="1"/>
      <protection/>
    </xf>
    <xf numFmtId="0" fontId="22" fillId="0" borderId="53" xfId="0" applyFont="1" applyFill="1" applyBorder="1" applyAlignment="1" applyProtection="1">
      <alignment horizontal="center" vertical="center" wrapText="1"/>
      <protection/>
    </xf>
    <xf numFmtId="0" fontId="22" fillId="0" borderId="52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left" vertical="center" textRotation="90" wrapText="1"/>
      <protection/>
    </xf>
    <xf numFmtId="0" fontId="3" fillId="0" borderId="48" xfId="0" applyFont="1" applyFill="1" applyBorder="1" applyAlignment="1" applyProtection="1">
      <alignment horizontal="left" vertical="center" textRotation="90" wrapText="1"/>
      <protection/>
    </xf>
    <xf numFmtId="0" fontId="3" fillId="0" borderId="56" xfId="0" applyFont="1" applyFill="1" applyBorder="1" applyAlignment="1" applyProtection="1">
      <alignment horizontal="left" vertical="center" textRotation="90" wrapText="1"/>
      <protection/>
    </xf>
    <xf numFmtId="0" fontId="3" fillId="0" borderId="16" xfId="0" applyFont="1" applyFill="1" applyBorder="1" applyAlignment="1" applyProtection="1">
      <alignment horizontal="left" vertical="center" textRotation="90" wrapText="1"/>
      <protection/>
    </xf>
    <xf numFmtId="0" fontId="3" fillId="0" borderId="49" xfId="0" applyFont="1" applyFill="1" applyBorder="1" applyAlignment="1" applyProtection="1">
      <alignment horizontal="left" vertical="center" textRotation="90" wrapText="1"/>
      <protection/>
    </xf>
    <xf numFmtId="0" fontId="3" fillId="0" borderId="50" xfId="0" applyFont="1" applyFill="1" applyBorder="1" applyAlignment="1" applyProtection="1">
      <alignment horizontal="left" vertical="center" textRotation="90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horizontal="center" vertical="center" textRotation="90"/>
      <protection/>
    </xf>
    <xf numFmtId="0" fontId="3" fillId="0" borderId="49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 wrapText="1"/>
      <protection/>
    </xf>
    <xf numFmtId="0" fontId="3" fillId="0" borderId="16" xfId="0" applyFont="1" applyFill="1" applyBorder="1" applyAlignment="1" applyProtection="1">
      <alignment horizontal="center" vertical="center" textRotation="90" wrapText="1"/>
      <protection/>
    </xf>
    <xf numFmtId="0" fontId="3" fillId="0" borderId="49" xfId="0" applyFont="1" applyFill="1" applyBorder="1" applyAlignment="1" applyProtection="1">
      <alignment horizontal="center" vertical="center" textRotation="90" wrapText="1"/>
      <protection/>
    </xf>
    <xf numFmtId="0" fontId="3" fillId="0" borderId="5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27" xfId="0" applyFont="1" applyFill="1" applyBorder="1" applyAlignment="1" applyProtection="1">
      <alignment horizontal="center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Fill="1" applyBorder="1" applyAlignment="1" applyProtection="1">
      <alignment horizontal="center" vertical="center" wrapText="1"/>
      <protection/>
    </xf>
    <xf numFmtId="0" fontId="23" fillId="0" borderId="47" xfId="0" applyNumberFormat="1" applyFont="1" applyFill="1" applyBorder="1" applyAlignment="1" applyProtection="1">
      <alignment horizontal="center" vertical="center"/>
      <protection/>
    </xf>
    <xf numFmtId="0" fontId="23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49" fontId="8" fillId="0" borderId="59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left" vertical="center" wrapText="1" shrinkToFit="1"/>
      <protection/>
    </xf>
    <xf numFmtId="0" fontId="3" fillId="0" borderId="53" xfId="0" applyFont="1" applyFill="1" applyBorder="1" applyAlignment="1" applyProtection="1">
      <alignment horizontal="left" vertical="center" wrapText="1" shrinkToFit="1"/>
      <protection/>
    </xf>
    <xf numFmtId="0" fontId="3" fillId="0" borderId="52" xfId="0" applyFont="1" applyFill="1" applyBorder="1" applyAlignment="1" applyProtection="1">
      <alignment horizontal="left" vertical="center" wrapText="1" shrinkToFit="1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/>
      <protection/>
    </xf>
    <xf numFmtId="0" fontId="13" fillId="0" borderId="52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left" vertical="center" wrapText="1" shrinkToFit="1"/>
      <protection/>
    </xf>
    <xf numFmtId="0" fontId="3" fillId="0" borderId="57" xfId="0" applyFont="1" applyFill="1" applyBorder="1" applyAlignment="1" applyProtection="1">
      <alignment horizontal="left" vertical="center" wrapText="1" shrinkToFit="1"/>
      <protection/>
    </xf>
    <xf numFmtId="0" fontId="3" fillId="0" borderId="58" xfId="0" applyFont="1" applyFill="1" applyBorder="1" applyAlignment="1" applyProtection="1">
      <alignment horizontal="left" vertical="center" wrapText="1" shrinkToFit="1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/>
      <protection/>
    </xf>
    <xf numFmtId="0" fontId="13" fillId="0" borderId="58" xfId="0" applyFont="1" applyFill="1" applyBorder="1" applyAlignment="1" applyProtection="1">
      <alignment/>
      <protection/>
    </xf>
    <xf numFmtId="0" fontId="3" fillId="0" borderId="61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57" xfId="0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 applyProtection="1">
      <alignment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right"/>
      <protection/>
    </xf>
    <xf numFmtId="0" fontId="12" fillId="0" borderId="62" xfId="0" applyFont="1" applyFill="1" applyBorder="1" applyAlignment="1" applyProtection="1">
      <alignment horizontal="right"/>
      <protection/>
    </xf>
    <xf numFmtId="0" fontId="3" fillId="0" borderId="63" xfId="0" applyFont="1" applyFill="1" applyBorder="1" applyAlignment="1" applyProtection="1">
      <alignment horizontal="left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 applyProtection="1">
      <alignment horizontal="center" vertical="center"/>
      <protection/>
    </xf>
    <xf numFmtId="49" fontId="8" fillId="0" borderId="3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1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3" fillId="0" borderId="60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60" xfId="0" applyNumberFormat="1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/>
      <protection/>
    </xf>
    <xf numFmtId="0" fontId="13" fillId="0" borderId="60" xfId="0" applyFont="1" applyFill="1" applyBorder="1" applyAlignment="1" applyProtection="1">
      <alignment/>
      <protection/>
    </xf>
    <xf numFmtId="0" fontId="17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right"/>
      <protection/>
    </xf>
    <xf numFmtId="0" fontId="8" fillId="0" borderId="37" xfId="0" applyFont="1" applyFill="1" applyBorder="1" applyAlignment="1" applyProtection="1">
      <alignment horizontal="right"/>
      <protection/>
    </xf>
    <xf numFmtId="0" fontId="8" fillId="0" borderId="50" xfId="0" applyFont="1" applyFill="1" applyBorder="1" applyAlignment="1" applyProtection="1">
      <alignment horizontal="right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64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8" fillId="0" borderId="57" xfId="0" applyFont="1" applyFill="1" applyBorder="1" applyAlignment="1" applyProtection="1">
      <alignment horizontal="left" vertical="center" wrapText="1"/>
      <protection/>
    </xf>
    <xf numFmtId="0" fontId="8" fillId="0" borderId="58" xfId="0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0" fontId="12" fillId="0" borderId="14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7" fillId="0" borderId="49" xfId="0" applyNumberFormat="1" applyFont="1" applyFill="1" applyBorder="1" applyAlignment="1" applyProtection="1">
      <alignment horizontal="center" vertical="center"/>
      <protection/>
    </xf>
    <xf numFmtId="0" fontId="17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right" vertical="top" wrapText="1"/>
      <protection/>
    </xf>
    <xf numFmtId="0" fontId="8" fillId="0" borderId="14" xfId="0" applyFont="1" applyFill="1" applyBorder="1" applyAlignment="1" applyProtection="1">
      <alignment horizontal="right" vertical="top" wrapText="1"/>
      <protection/>
    </xf>
    <xf numFmtId="0" fontId="8" fillId="0" borderId="15" xfId="0" applyFont="1" applyFill="1" applyBorder="1" applyAlignment="1" applyProtection="1">
      <alignment horizontal="right" vertical="top" wrapText="1"/>
      <protection/>
    </xf>
    <xf numFmtId="0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right" vertical="top" wrapText="1"/>
      <protection/>
    </xf>
    <xf numFmtId="0" fontId="8" fillId="0" borderId="53" xfId="0" applyFont="1" applyFill="1" applyBorder="1" applyAlignment="1" applyProtection="1">
      <alignment horizontal="right" vertical="top" wrapText="1"/>
      <protection/>
    </xf>
    <xf numFmtId="0" fontId="8" fillId="0" borderId="52" xfId="0" applyFont="1" applyFill="1" applyBorder="1" applyAlignment="1" applyProtection="1">
      <alignment horizontal="right" vertical="top" wrapText="1"/>
      <protection/>
    </xf>
    <xf numFmtId="0" fontId="8" fillId="0" borderId="56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16" xfId="0" applyFont="1" applyFill="1" applyBorder="1" applyAlignment="1" applyProtection="1">
      <alignment horizontal="right" vertical="top" wrapText="1"/>
      <protection/>
    </xf>
    <xf numFmtId="0" fontId="8" fillId="0" borderId="49" xfId="0" applyFont="1" applyFill="1" applyBorder="1" applyAlignment="1" applyProtection="1">
      <alignment horizontal="right" vertical="top" wrapText="1"/>
      <protection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50" xfId="0" applyFont="1" applyFill="1" applyBorder="1" applyAlignment="1" applyProtection="1">
      <alignment horizontal="right" vertical="top" wrapText="1"/>
      <protection/>
    </xf>
    <xf numFmtId="188" fontId="21" fillId="0" borderId="0" xfId="55" applyNumberFormat="1" applyFont="1" applyFill="1" applyBorder="1" applyAlignment="1" applyProtection="1">
      <alignment horizontal="right" vertical="top"/>
      <protection/>
    </xf>
    <xf numFmtId="49" fontId="36" fillId="0" borderId="0" xfId="0" applyNumberFormat="1" applyFont="1" applyFill="1" applyBorder="1" applyAlignment="1" applyProtection="1">
      <alignment horizontal="right" vertical="justify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wrapText="1"/>
      <protection/>
    </xf>
    <xf numFmtId="49" fontId="29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left" vertical="center" wrapText="1" shrinkToFit="1"/>
      <protection/>
    </xf>
    <xf numFmtId="0" fontId="3" fillId="0" borderId="45" xfId="0" applyFont="1" applyFill="1" applyBorder="1" applyAlignment="1" applyProtection="1">
      <alignment horizontal="left" vertical="center" wrapText="1" shrinkToFit="1"/>
      <protection/>
    </xf>
    <xf numFmtId="0" fontId="3" fillId="0" borderId="65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4</xdr:col>
      <xdr:colOff>76200</xdr:colOff>
      <xdr:row>3</xdr:row>
      <xdr:rowOff>542925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581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PageLayoutView="0" workbookViewId="0" topLeftCell="A10">
      <selection activeCell="D17" sqref="D17"/>
    </sheetView>
  </sheetViews>
  <sheetFormatPr defaultColWidth="9.00390625" defaultRowHeight="12.75"/>
  <cols>
    <col min="3" max="3" width="68.25390625" style="0" customWidth="1"/>
    <col min="5" max="5" width="16.125" style="0" customWidth="1"/>
  </cols>
  <sheetData>
    <row r="1" spans="1:13" ht="25.5" customHeight="1" thickBot="1">
      <c r="A1" s="274" t="s">
        <v>153</v>
      </c>
      <c r="B1" s="274"/>
      <c r="C1" s="274"/>
      <c r="D1" s="274"/>
      <c r="E1" s="274"/>
      <c r="F1" s="166"/>
      <c r="G1" s="166"/>
      <c r="H1" s="166"/>
      <c r="I1" s="166"/>
      <c r="J1" s="166"/>
      <c r="K1" s="166"/>
      <c r="L1" s="166"/>
      <c r="M1" s="166"/>
    </row>
    <row r="2" spans="1:13" ht="34.5" customHeight="1">
      <c r="A2" s="275" t="s">
        <v>154</v>
      </c>
      <c r="B2" s="275"/>
      <c r="C2" s="275"/>
      <c r="D2" s="275"/>
      <c r="E2" s="275"/>
      <c r="F2" s="166"/>
      <c r="G2" s="166"/>
      <c r="H2" s="166"/>
      <c r="I2" s="166"/>
      <c r="J2" s="166"/>
      <c r="K2" s="166"/>
      <c r="L2" s="166"/>
      <c r="M2" s="166"/>
    </row>
    <row r="3" spans="1:13" ht="45.75" customHeight="1" thickBot="1">
      <c r="A3" s="276" t="s">
        <v>155</v>
      </c>
      <c r="B3" s="276"/>
      <c r="C3" s="276"/>
      <c r="D3" s="276"/>
      <c r="E3" s="276"/>
      <c r="F3" s="166"/>
      <c r="G3" s="166"/>
      <c r="H3" s="166"/>
      <c r="I3" s="166"/>
      <c r="J3" s="166"/>
      <c r="K3" s="166"/>
      <c r="L3" s="166"/>
      <c r="M3" s="166"/>
    </row>
    <row r="4" spans="1:5" ht="27" thickBot="1" thickTop="1">
      <c r="A4" s="272" t="s">
        <v>42</v>
      </c>
      <c r="B4" s="145"/>
      <c r="C4" s="145" t="s">
        <v>156</v>
      </c>
      <c r="D4" s="272" t="s">
        <v>157</v>
      </c>
      <c r="E4" s="272" t="s">
        <v>158</v>
      </c>
    </row>
    <row r="5" spans="1:5" ht="27" thickBot="1" thickTop="1">
      <c r="A5" s="273"/>
      <c r="B5" s="145"/>
      <c r="C5" s="145" t="s">
        <v>159</v>
      </c>
      <c r="D5" s="273"/>
      <c r="E5" s="273"/>
    </row>
    <row r="6" spans="1:5" ht="27.75" thickBot="1" thickTop="1">
      <c r="A6" s="277">
        <v>1</v>
      </c>
      <c r="B6" s="146">
        <v>1</v>
      </c>
      <c r="C6" s="147" t="s">
        <v>113</v>
      </c>
      <c r="D6" s="148">
        <v>1.5</v>
      </c>
      <c r="E6" s="148" t="s">
        <v>160</v>
      </c>
    </row>
    <row r="7" spans="1:5" ht="27.75" thickBot="1" thickTop="1">
      <c r="A7" s="278"/>
      <c r="B7" s="146">
        <v>2</v>
      </c>
      <c r="C7" s="149" t="s">
        <v>136</v>
      </c>
      <c r="D7" s="148">
        <v>4</v>
      </c>
      <c r="E7" s="148" t="s">
        <v>161</v>
      </c>
    </row>
    <row r="8" spans="1:5" ht="29.25" customHeight="1" thickBot="1" thickTop="1">
      <c r="A8" s="278"/>
      <c r="B8" s="146">
        <v>3</v>
      </c>
      <c r="C8" s="147" t="s">
        <v>162</v>
      </c>
      <c r="D8" s="148">
        <v>2</v>
      </c>
      <c r="E8" s="150" t="s">
        <v>163</v>
      </c>
    </row>
    <row r="9" spans="1:5" ht="27.75" thickBot="1" thickTop="1">
      <c r="A9" s="278"/>
      <c r="B9" s="146">
        <v>4</v>
      </c>
      <c r="C9" s="151" t="s">
        <v>134</v>
      </c>
      <c r="D9" s="167">
        <v>5</v>
      </c>
      <c r="E9" s="167" t="s">
        <v>163</v>
      </c>
    </row>
    <row r="10" spans="1:5" ht="27.75" thickBot="1" thickTop="1">
      <c r="A10" s="278"/>
      <c r="B10" s="146">
        <v>5</v>
      </c>
      <c r="C10" s="153" t="s">
        <v>135</v>
      </c>
      <c r="D10" s="148">
        <v>4</v>
      </c>
      <c r="E10" s="148" t="s">
        <v>161</v>
      </c>
    </row>
    <row r="11" spans="1:5" ht="29.25" customHeight="1" thickBot="1" thickTop="1">
      <c r="A11" s="278"/>
      <c r="B11" s="146">
        <v>6</v>
      </c>
      <c r="C11" s="151" t="s">
        <v>164</v>
      </c>
      <c r="D11" s="167">
        <v>5</v>
      </c>
      <c r="E11" s="168" t="s">
        <v>165</v>
      </c>
    </row>
    <row r="12" spans="1:5" ht="27.75" thickBot="1" thickTop="1">
      <c r="A12" s="278"/>
      <c r="B12" s="146"/>
      <c r="C12" s="151" t="s">
        <v>138</v>
      </c>
      <c r="D12" s="167">
        <v>5.5</v>
      </c>
      <c r="E12" s="168" t="s">
        <v>161</v>
      </c>
    </row>
    <row r="13" spans="1:5" ht="27.75" thickBot="1" thickTop="1">
      <c r="A13" s="278"/>
      <c r="B13" s="146"/>
      <c r="C13" s="147" t="s">
        <v>166</v>
      </c>
      <c r="D13" s="148">
        <v>3</v>
      </c>
      <c r="E13" s="150" t="s">
        <v>163</v>
      </c>
    </row>
    <row r="14" spans="1:5" ht="27.75" thickBot="1" thickTop="1">
      <c r="A14" s="279"/>
      <c r="B14" s="146"/>
      <c r="C14" s="154"/>
      <c r="D14" s="152">
        <f>SUM(D6:D13)</f>
        <v>30</v>
      </c>
      <c r="E14" s="152"/>
    </row>
    <row r="15" spans="1:5" ht="27.75" thickBot="1" thickTop="1">
      <c r="A15" s="280"/>
      <c r="B15" s="281"/>
      <c r="C15" s="281"/>
      <c r="D15" s="281"/>
      <c r="E15" s="282"/>
    </row>
    <row r="16" spans="1:5" ht="27.75" thickBot="1" thickTop="1">
      <c r="A16" s="283">
        <v>2</v>
      </c>
      <c r="B16" s="156">
        <v>1</v>
      </c>
      <c r="C16" s="147" t="s">
        <v>113</v>
      </c>
      <c r="D16" s="148">
        <v>1.5</v>
      </c>
      <c r="E16" s="148" t="s">
        <v>163</v>
      </c>
    </row>
    <row r="17" spans="1:5" ht="27" customHeight="1" thickBot="1" thickTop="1">
      <c r="A17" s="284"/>
      <c r="B17" s="156">
        <v>2</v>
      </c>
      <c r="C17" s="147" t="s">
        <v>167</v>
      </c>
      <c r="D17" s="148">
        <v>4.5</v>
      </c>
      <c r="E17" s="150" t="s">
        <v>163</v>
      </c>
    </row>
    <row r="18" spans="1:5" ht="24" customHeight="1" thickBot="1" thickTop="1">
      <c r="A18" s="284"/>
      <c r="B18" s="156">
        <v>3</v>
      </c>
      <c r="C18" s="147" t="s">
        <v>168</v>
      </c>
      <c r="D18" s="148">
        <v>2</v>
      </c>
      <c r="E18" s="148" t="s">
        <v>163</v>
      </c>
    </row>
    <row r="19" spans="1:5" ht="27.75" customHeight="1" thickBot="1" thickTop="1">
      <c r="A19" s="284"/>
      <c r="B19" s="156">
        <v>4</v>
      </c>
      <c r="C19" s="147" t="s">
        <v>169</v>
      </c>
      <c r="D19" s="148">
        <v>3</v>
      </c>
      <c r="E19" s="150" t="s">
        <v>163</v>
      </c>
    </row>
    <row r="20" spans="1:5" ht="27.75" customHeight="1" thickBot="1" thickTop="1">
      <c r="A20" s="284"/>
      <c r="B20" s="156">
        <v>5</v>
      </c>
      <c r="C20" s="154" t="s">
        <v>170</v>
      </c>
      <c r="D20" s="157">
        <v>4</v>
      </c>
      <c r="E20" s="158" t="s">
        <v>163</v>
      </c>
    </row>
    <row r="21" spans="1:5" ht="27" customHeight="1" thickBot="1" thickTop="1">
      <c r="A21" s="284"/>
      <c r="B21" s="156">
        <v>6</v>
      </c>
      <c r="C21" s="154" t="s">
        <v>171</v>
      </c>
      <c r="D21" s="157">
        <v>4</v>
      </c>
      <c r="E21" s="158" t="s">
        <v>163</v>
      </c>
    </row>
    <row r="22" spans="1:5" ht="27.75" customHeight="1" thickBot="1" thickTop="1">
      <c r="A22" s="284"/>
      <c r="B22" s="156">
        <v>7</v>
      </c>
      <c r="C22" s="154" t="s">
        <v>172</v>
      </c>
      <c r="D22" s="157">
        <v>5</v>
      </c>
      <c r="E22" s="158" t="s">
        <v>161</v>
      </c>
    </row>
    <row r="23" spans="1:5" ht="30" customHeight="1" thickBot="1" thickTop="1">
      <c r="A23" s="284"/>
      <c r="B23" s="156">
        <v>8</v>
      </c>
      <c r="C23" s="154" t="s">
        <v>173</v>
      </c>
      <c r="D23" s="152">
        <v>5</v>
      </c>
      <c r="E23" s="158" t="s">
        <v>161</v>
      </c>
    </row>
    <row r="24" spans="1:5" ht="34.5" customHeight="1" thickBot="1" thickTop="1">
      <c r="A24" s="284"/>
      <c r="B24" s="156">
        <v>9</v>
      </c>
      <c r="C24" s="154" t="s">
        <v>174</v>
      </c>
      <c r="D24" s="152">
        <v>5</v>
      </c>
      <c r="E24" s="158" t="s">
        <v>161</v>
      </c>
    </row>
    <row r="25" spans="1:5" ht="27.75" thickBot="1" thickTop="1">
      <c r="A25" s="285"/>
      <c r="B25" s="156"/>
      <c r="C25" s="154"/>
      <c r="D25" s="152">
        <f>SUM(D16:D24)</f>
        <v>34</v>
      </c>
      <c r="E25" s="152">
        <v>34</v>
      </c>
    </row>
    <row r="26" spans="1:5" ht="27.75" thickBot="1" thickTop="1">
      <c r="A26" s="280"/>
      <c r="B26" s="281"/>
      <c r="C26" s="281"/>
      <c r="D26" s="281"/>
      <c r="E26" s="282"/>
    </row>
    <row r="27" spans="1:5" ht="27.75" thickBot="1" thickTop="1">
      <c r="A27" s="280"/>
      <c r="B27" s="281"/>
      <c r="C27" s="281"/>
      <c r="D27" s="281"/>
      <c r="E27" s="282"/>
    </row>
    <row r="28" spans="1:5" ht="27.75" thickBot="1" thickTop="1">
      <c r="A28" s="283">
        <v>3</v>
      </c>
      <c r="B28" s="156">
        <v>1</v>
      </c>
      <c r="C28" s="159" t="s">
        <v>175</v>
      </c>
      <c r="D28" s="152">
        <v>14</v>
      </c>
      <c r="E28" s="152" t="s">
        <v>163</v>
      </c>
    </row>
    <row r="29" spans="1:5" ht="27.75" thickBot="1" thickTop="1">
      <c r="A29" s="284"/>
      <c r="B29" s="156">
        <v>2</v>
      </c>
      <c r="C29" s="159" t="s">
        <v>98</v>
      </c>
      <c r="D29" s="152">
        <v>12</v>
      </c>
      <c r="E29" s="152">
        <v>26</v>
      </c>
    </row>
    <row r="30" spans="1:5" ht="27" thickTop="1">
      <c r="A30" s="284"/>
      <c r="B30" s="155"/>
      <c r="C30" s="160"/>
      <c r="D30" s="161">
        <f>SUM(D28:D29)</f>
        <v>26</v>
      </c>
      <c r="E30" s="161"/>
    </row>
    <row r="31" spans="1:5" ht="27" thickBot="1">
      <c r="A31" s="287" t="s">
        <v>57</v>
      </c>
      <c r="B31" s="288"/>
      <c r="C31" s="289"/>
      <c r="D31" s="162">
        <f>SUM(D30+D25+D14)</f>
        <v>90</v>
      </c>
      <c r="E31" s="162"/>
    </row>
    <row r="32" spans="1:5" ht="20.25" customHeight="1">
      <c r="A32" s="163"/>
      <c r="B32" s="163"/>
      <c r="C32" s="164"/>
      <c r="D32" s="163"/>
      <c r="E32" s="165"/>
    </row>
    <row r="33" spans="1:16" ht="35.25" customHeight="1">
      <c r="A33" s="286" t="s">
        <v>140</v>
      </c>
      <c r="B33" s="286"/>
      <c r="C33" s="286"/>
      <c r="D33" s="169"/>
      <c r="E33" s="286" t="s">
        <v>141</v>
      </c>
      <c r="F33" s="286"/>
      <c r="G33" s="286"/>
      <c r="H33" s="169"/>
      <c r="I33" s="286"/>
      <c r="J33" s="286"/>
      <c r="K33" s="286"/>
      <c r="L33" s="170"/>
      <c r="M33" s="170"/>
      <c r="N33" s="170"/>
      <c r="O33" s="171"/>
      <c r="P33" s="172"/>
    </row>
    <row r="34" spans="1:16" ht="20.25" customHeight="1">
      <c r="A34" s="173"/>
      <c r="B34" s="174"/>
      <c r="C34" s="174"/>
      <c r="D34" s="175"/>
      <c r="E34" s="176"/>
      <c r="F34" s="176"/>
      <c r="G34" s="177"/>
      <c r="H34" s="177"/>
      <c r="I34" s="177"/>
      <c r="J34" s="177"/>
      <c r="K34" s="177"/>
      <c r="L34" s="170"/>
      <c r="M34" s="170"/>
      <c r="N34" s="170"/>
      <c r="O34" s="171"/>
      <c r="P34" s="172"/>
    </row>
    <row r="35" spans="1:16" ht="24.75" customHeight="1">
      <c r="A35" s="286" t="s">
        <v>143</v>
      </c>
      <c r="B35" s="286"/>
      <c r="C35" s="286"/>
      <c r="D35" s="169"/>
      <c r="E35" s="286" t="s">
        <v>144</v>
      </c>
      <c r="F35" s="286"/>
      <c r="G35" s="286"/>
      <c r="H35" s="169"/>
      <c r="I35" s="286"/>
      <c r="J35" s="286"/>
      <c r="K35" s="286"/>
      <c r="L35" s="286"/>
      <c r="M35" s="170"/>
      <c r="N35" s="170"/>
      <c r="O35" s="170"/>
      <c r="P35" s="170"/>
    </row>
    <row r="36" spans="1:16" ht="20.25" customHeight="1">
      <c r="A36" s="175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</row>
    <row r="37" spans="1:16" ht="20.25" customHeight="1">
      <c r="A37" s="286" t="s">
        <v>145</v>
      </c>
      <c r="B37" s="286"/>
      <c r="C37" s="286"/>
      <c r="D37" s="169"/>
      <c r="E37" s="286" t="s">
        <v>146</v>
      </c>
      <c r="F37" s="286"/>
      <c r="G37" s="286"/>
      <c r="H37" s="169"/>
      <c r="I37" s="286"/>
      <c r="J37" s="286"/>
      <c r="K37" s="286"/>
      <c r="L37" s="286"/>
      <c r="M37" s="170"/>
      <c r="N37" s="170"/>
      <c r="O37" s="171"/>
      <c r="P37" s="172"/>
    </row>
    <row r="38" spans="1:16" ht="20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</row>
    <row r="39" spans="1:16" ht="20.25" customHeight="1">
      <c r="A39" s="286" t="s">
        <v>147</v>
      </c>
      <c r="B39" s="286"/>
      <c r="C39" s="286"/>
      <c r="D39" s="169"/>
      <c r="E39" s="286" t="s">
        <v>148</v>
      </c>
      <c r="F39" s="286"/>
      <c r="G39" s="286"/>
      <c r="H39" s="169"/>
      <c r="I39" s="179"/>
      <c r="J39" s="179"/>
      <c r="K39" s="179"/>
      <c r="L39" s="291"/>
      <c r="M39" s="291"/>
      <c r="N39" s="291"/>
      <c r="O39" s="291"/>
      <c r="P39" s="291"/>
    </row>
    <row r="40" spans="1:16" ht="20.25" customHeight="1">
      <c r="A40" s="180"/>
      <c r="B40" s="180"/>
      <c r="C40" s="180"/>
      <c r="D40" s="180"/>
      <c r="E40" s="180"/>
      <c r="F40" s="180"/>
      <c r="G40" s="181"/>
      <c r="H40" s="174"/>
      <c r="I40" s="174"/>
      <c r="J40" s="174"/>
      <c r="K40" s="181"/>
      <c r="L40" s="181"/>
      <c r="M40" s="182"/>
      <c r="N40" s="12"/>
      <c r="O40" s="12"/>
      <c r="P40" s="12"/>
    </row>
    <row r="41" spans="1:16" ht="20.25" customHeight="1">
      <c r="A41" s="286" t="s">
        <v>149</v>
      </c>
      <c r="B41" s="286"/>
      <c r="C41" s="286"/>
      <c r="D41" s="169"/>
      <c r="E41" s="286" t="s">
        <v>150</v>
      </c>
      <c r="F41" s="286"/>
      <c r="G41" s="286"/>
      <c r="H41" s="169"/>
      <c r="I41" s="179"/>
      <c r="J41" s="179"/>
      <c r="K41" s="179"/>
      <c r="L41" s="291"/>
      <c r="M41" s="291"/>
      <c r="N41" s="291"/>
      <c r="O41" s="291"/>
      <c r="P41" s="291"/>
    </row>
    <row r="42" spans="1:16" ht="18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</row>
  </sheetData>
  <sheetProtection/>
  <mergeCells count="29">
    <mergeCell ref="E39:G39"/>
    <mergeCell ref="L39:P39"/>
    <mergeCell ref="E41:G41"/>
    <mergeCell ref="L41:P41"/>
    <mergeCell ref="A39:C39"/>
    <mergeCell ref="A41:C41"/>
    <mergeCell ref="I33:K33"/>
    <mergeCell ref="I35:L35"/>
    <mergeCell ref="B36:P36"/>
    <mergeCell ref="I37:L37"/>
    <mergeCell ref="A37:C37"/>
    <mergeCell ref="E37:G37"/>
    <mergeCell ref="A33:C33"/>
    <mergeCell ref="E33:G33"/>
    <mergeCell ref="A6:A14"/>
    <mergeCell ref="A15:E15"/>
    <mergeCell ref="A16:A25"/>
    <mergeCell ref="A26:E26"/>
    <mergeCell ref="A35:C35"/>
    <mergeCell ref="E35:G35"/>
    <mergeCell ref="A27:E27"/>
    <mergeCell ref="A28:A30"/>
    <mergeCell ref="A31:C31"/>
    <mergeCell ref="A4:A5"/>
    <mergeCell ref="D4:D5"/>
    <mergeCell ref="E4:E5"/>
    <mergeCell ref="A1:E1"/>
    <mergeCell ref="A2:E2"/>
    <mergeCell ref="A3:E3"/>
  </mergeCells>
  <printOptions horizontalCentered="1" verticalCentered="1"/>
  <pageMargins left="0.7874015748031497" right="0" top="0" bottom="0" header="0" footer="0"/>
  <pageSetup fitToHeight="2"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93"/>
  <sheetViews>
    <sheetView tabSelected="1" view="pageBreakPreview" zoomScale="60" zoomScaleNormal="70" zoomScalePageLayoutView="0" workbookViewId="0" topLeftCell="A1">
      <selection activeCell="M5" sqref="M5"/>
    </sheetView>
  </sheetViews>
  <sheetFormatPr defaultColWidth="9.00390625" defaultRowHeight="12.75"/>
  <cols>
    <col min="1" max="2" width="4.375" style="27" customWidth="1"/>
    <col min="3" max="4" width="6.75390625" style="27" customWidth="1"/>
    <col min="5" max="7" width="4.375" style="27" customWidth="1"/>
    <col min="8" max="8" width="5.00390625" style="27" customWidth="1"/>
    <col min="9" max="11" width="4.375" style="27" customWidth="1"/>
    <col min="12" max="13" width="4.375" style="37" customWidth="1"/>
    <col min="14" max="15" width="4.375" style="38" customWidth="1"/>
    <col min="16" max="18" width="4.375" style="39" customWidth="1"/>
    <col min="19" max="19" width="6.25390625" style="39" customWidth="1"/>
    <col min="20" max="21" width="5.625" style="39" customWidth="1"/>
    <col min="22" max="25" width="4.375" style="39" customWidth="1"/>
    <col min="26" max="26" width="5.125" style="39" customWidth="1"/>
    <col min="27" max="28" width="4.375" style="40" customWidth="1"/>
    <col min="29" max="29" width="7.00390625" style="40" customWidth="1"/>
    <col min="30" max="30" width="4.375" style="40" customWidth="1"/>
    <col min="31" max="31" width="5.875" style="27" customWidth="1"/>
    <col min="32" max="50" width="4.375" style="27" customWidth="1"/>
    <col min="51" max="51" width="4.875" style="27" customWidth="1"/>
    <col min="52" max="52" width="4.375" style="27" customWidth="1"/>
    <col min="53" max="53" width="5.125" style="27" customWidth="1"/>
    <col min="54" max="54" width="5.00390625" style="27" customWidth="1"/>
    <col min="55" max="55" width="5.375" style="27" customWidth="1"/>
    <col min="56" max="56" width="4.375" style="27" customWidth="1"/>
    <col min="57" max="57" width="5.00390625" style="27" customWidth="1"/>
    <col min="58" max="58" width="12.875" style="27" customWidth="1"/>
    <col min="59" max="59" width="6.125" style="27" customWidth="1"/>
    <col min="60" max="71" width="10.125" style="27" customWidth="1"/>
    <col min="72" max="16384" width="9.125" style="227" customWidth="1"/>
  </cols>
  <sheetData>
    <row r="1" spans="55:59" ht="20.25">
      <c r="BC1" s="41"/>
      <c r="BD1" s="41"/>
      <c r="BE1" s="41"/>
      <c r="BF1" s="41"/>
      <c r="BG1" s="41"/>
    </row>
    <row r="2" spans="1:59" ht="21">
      <c r="A2" s="233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3"/>
      <c r="O2" s="44"/>
      <c r="P2" s="44"/>
      <c r="Q2" s="45"/>
      <c r="R2" s="45"/>
      <c r="S2" s="45"/>
      <c r="T2" s="45"/>
      <c r="U2" s="4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2"/>
      <c r="AU2" s="42"/>
      <c r="AV2" s="42"/>
      <c r="AW2" s="42"/>
      <c r="AX2" s="42"/>
      <c r="AY2" s="42"/>
      <c r="AZ2" s="42"/>
      <c r="BA2" s="42"/>
      <c r="BB2" s="42"/>
      <c r="BC2" s="47"/>
      <c r="BD2" s="47"/>
      <c r="BE2" s="47"/>
      <c r="BF2" s="47"/>
      <c r="BG2" s="47"/>
    </row>
    <row r="3" spans="1:71" ht="23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47"/>
      <c r="BD3" s="47"/>
      <c r="BE3" s="47"/>
      <c r="BF3" s="47"/>
      <c r="BG3" s="47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</row>
    <row r="4" spans="1:59" ht="45">
      <c r="A4" s="369" t="s">
        <v>182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25"/>
      <c r="BB4" s="25"/>
      <c r="BC4" s="48"/>
      <c r="BD4" s="49"/>
      <c r="BE4" s="49"/>
      <c r="BF4" s="49"/>
      <c r="BG4" s="49"/>
    </row>
    <row r="5" spans="1:59" ht="34.5" customHeight="1">
      <c r="A5" s="388" t="s">
        <v>106</v>
      </c>
      <c r="B5" s="388"/>
      <c r="C5" s="388"/>
      <c r="D5" s="388"/>
      <c r="E5" s="388"/>
      <c r="F5" s="388"/>
      <c r="G5" s="388"/>
      <c r="H5" s="388"/>
      <c r="I5" s="25"/>
      <c r="J5" s="25"/>
      <c r="K5" s="25"/>
      <c r="L5" s="26"/>
      <c r="M5" s="29"/>
      <c r="N5" s="50"/>
      <c r="O5" s="50"/>
      <c r="P5" s="51"/>
      <c r="Q5" s="51"/>
      <c r="R5" s="51"/>
      <c r="S5" s="51"/>
      <c r="T5" s="51"/>
      <c r="U5" s="51"/>
      <c r="V5" s="51"/>
      <c r="W5" s="51"/>
      <c r="Y5" s="52"/>
      <c r="Z5" s="53" t="s">
        <v>111</v>
      </c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4"/>
      <c r="AN5" s="54"/>
      <c r="AO5" s="54"/>
      <c r="AP5" s="54"/>
      <c r="AV5" s="389"/>
      <c r="AW5" s="389"/>
      <c r="AX5" s="389"/>
      <c r="AY5" s="389"/>
      <c r="AZ5" s="389"/>
      <c r="BA5" s="389"/>
      <c r="BB5" s="389"/>
      <c r="BC5" s="56"/>
      <c r="BD5" s="56"/>
      <c r="BE5" s="56"/>
      <c r="BF5" s="56"/>
      <c r="BG5" s="56"/>
    </row>
    <row r="6" spans="1:58" ht="44.25">
      <c r="A6" s="30" t="s">
        <v>107</v>
      </c>
      <c r="B6" s="26"/>
      <c r="C6" s="26"/>
      <c r="D6" s="26"/>
      <c r="E6" s="26"/>
      <c r="F6" s="26"/>
      <c r="H6" s="25"/>
      <c r="I6" s="25"/>
      <c r="J6" s="25"/>
      <c r="K6" s="25"/>
      <c r="L6" s="28"/>
      <c r="M6" s="26"/>
      <c r="N6" s="26"/>
      <c r="O6" s="390" t="s">
        <v>2</v>
      </c>
      <c r="P6" s="390"/>
      <c r="Q6" s="390"/>
      <c r="R6" s="390"/>
      <c r="S6" s="390"/>
      <c r="T6" s="3" t="s">
        <v>3</v>
      </c>
      <c r="U6" s="3"/>
      <c r="V6" s="3"/>
      <c r="W6" s="3"/>
      <c r="X6" s="3"/>
      <c r="Y6" s="3"/>
      <c r="Z6" s="3"/>
      <c r="AA6" s="3"/>
      <c r="AB6" s="57" t="s">
        <v>4</v>
      </c>
      <c r="AC6" s="57"/>
      <c r="AD6" s="57"/>
      <c r="AE6" s="57"/>
      <c r="AF6" s="57"/>
      <c r="AG6" s="391" t="s">
        <v>129</v>
      </c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V6" s="235" t="s">
        <v>5</v>
      </c>
      <c r="AW6" s="58"/>
      <c r="AX6" s="58"/>
      <c r="AY6" s="58"/>
      <c r="AZ6" s="58"/>
      <c r="BA6" s="58"/>
      <c r="BB6" s="395" t="s">
        <v>151</v>
      </c>
      <c r="BC6" s="395"/>
      <c r="BD6" s="395"/>
      <c r="BE6" s="395"/>
      <c r="BF6" s="395"/>
    </row>
    <row r="7" spans="1:59" ht="26.25" customHeight="1">
      <c r="A7" s="30" t="s">
        <v>6</v>
      </c>
      <c r="B7" s="26"/>
      <c r="C7" s="26"/>
      <c r="D7" s="26"/>
      <c r="E7" s="26"/>
      <c r="F7" s="26"/>
      <c r="H7" s="26"/>
      <c r="I7" s="29"/>
      <c r="J7" s="29"/>
      <c r="K7" s="29"/>
      <c r="L7" s="30"/>
      <c r="M7" s="26"/>
      <c r="N7" s="26"/>
      <c r="O7" s="59"/>
      <c r="P7" s="4"/>
      <c r="Q7" s="4"/>
      <c r="S7" s="60"/>
      <c r="T7" s="392" t="s">
        <v>101</v>
      </c>
      <c r="U7" s="392"/>
      <c r="V7" s="392"/>
      <c r="W7" s="392"/>
      <c r="X7" s="392"/>
      <c r="Y7" s="392"/>
      <c r="Z7" s="392"/>
      <c r="AA7" s="392"/>
      <c r="AB7" s="4"/>
      <c r="AC7" s="61"/>
      <c r="AD7" s="62"/>
      <c r="AE7" s="62"/>
      <c r="AF7" s="62"/>
      <c r="AG7" s="393" t="s">
        <v>102</v>
      </c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63"/>
      <c r="AV7" s="55"/>
      <c r="AW7" s="55"/>
      <c r="AX7" s="55"/>
      <c r="AY7" s="55"/>
      <c r="AZ7" s="55"/>
      <c r="BA7" s="55"/>
      <c r="BB7" s="396" t="s">
        <v>152</v>
      </c>
      <c r="BC7" s="396"/>
      <c r="BD7" s="396"/>
      <c r="BE7" s="396"/>
      <c r="BF7" s="396"/>
      <c r="BG7" s="36"/>
    </row>
    <row r="8" spans="1:59" ht="26.25">
      <c r="A8" s="398" t="s">
        <v>112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27"/>
      <c r="M8" s="59"/>
      <c r="N8" s="64"/>
      <c r="O8" s="390" t="s">
        <v>7</v>
      </c>
      <c r="P8" s="390"/>
      <c r="Q8" s="390"/>
      <c r="R8" s="390"/>
      <c r="S8" s="390"/>
      <c r="T8" s="390"/>
      <c r="U8" s="390"/>
      <c r="V8" s="390"/>
      <c r="W8" s="645" t="s">
        <v>130</v>
      </c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5"/>
      <c r="AN8" s="645"/>
      <c r="AO8" s="645"/>
      <c r="AP8" s="645"/>
      <c r="AQ8" s="645"/>
      <c r="AR8" s="645"/>
      <c r="AS8" s="645"/>
      <c r="AT8" s="645"/>
      <c r="AV8" s="65" t="s">
        <v>8</v>
      </c>
      <c r="AW8" s="65"/>
      <c r="AX8" s="65"/>
      <c r="AY8" s="65"/>
      <c r="AZ8" s="65"/>
      <c r="BA8" s="63"/>
      <c r="BB8" s="397"/>
      <c r="BC8" s="397"/>
      <c r="BD8" s="397"/>
      <c r="BE8" s="397"/>
      <c r="BF8" s="397"/>
      <c r="BG8" s="36"/>
    </row>
    <row r="9" spans="1:59" ht="20.25">
      <c r="A9" s="398" t="s">
        <v>108</v>
      </c>
      <c r="B9" s="398"/>
      <c r="C9" s="398"/>
      <c r="D9" s="398"/>
      <c r="E9" s="398"/>
      <c r="F9" s="398"/>
      <c r="G9" s="398"/>
      <c r="H9" s="31"/>
      <c r="I9" s="31"/>
      <c r="J9" s="26"/>
      <c r="K9" s="26"/>
      <c r="L9" s="32"/>
      <c r="M9" s="59"/>
      <c r="N9" s="64"/>
      <c r="O9" s="67"/>
      <c r="P9" s="4"/>
      <c r="Q9" s="4"/>
      <c r="R9" s="4"/>
      <c r="S9" s="4"/>
      <c r="T9" s="4"/>
      <c r="U9" s="4"/>
      <c r="V9" s="4"/>
      <c r="W9" s="399" t="s">
        <v>118</v>
      </c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63"/>
      <c r="AV9" s="22"/>
      <c r="AW9" s="22"/>
      <c r="AX9" s="22"/>
      <c r="AY9" s="22"/>
      <c r="AZ9" s="22"/>
      <c r="BA9" s="63"/>
      <c r="BB9" s="397"/>
      <c r="BC9" s="397"/>
      <c r="BD9" s="397"/>
      <c r="BE9" s="397"/>
      <c r="BF9" s="397"/>
      <c r="BG9" s="36"/>
    </row>
    <row r="10" spans="1:58" ht="26.25">
      <c r="A10" s="400" t="s">
        <v>109</v>
      </c>
      <c r="B10" s="400"/>
      <c r="C10" s="400"/>
      <c r="D10" s="400"/>
      <c r="E10" s="400"/>
      <c r="F10" s="400"/>
      <c r="G10" s="400"/>
      <c r="H10" s="400"/>
      <c r="I10" s="400"/>
      <c r="L10" s="31"/>
      <c r="M10" s="33"/>
      <c r="N10" s="33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V10" s="65" t="s">
        <v>9</v>
      </c>
      <c r="AW10" s="65"/>
      <c r="AX10" s="65"/>
      <c r="AY10" s="65"/>
      <c r="AZ10" s="65"/>
      <c r="BA10" s="65"/>
      <c r="BB10" s="644" t="s">
        <v>119</v>
      </c>
      <c r="BC10" s="644"/>
      <c r="BD10" s="644"/>
      <c r="BE10" s="644"/>
      <c r="BF10" s="644"/>
    </row>
    <row r="11" spans="10:58" ht="20.25">
      <c r="J11" s="31"/>
      <c r="K11" s="31"/>
      <c r="L11" s="31"/>
      <c r="M11" s="33"/>
      <c r="N11" s="33"/>
      <c r="O11" s="648" t="s">
        <v>128</v>
      </c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3"/>
      <c r="AV11" s="68"/>
      <c r="AW11" s="68"/>
      <c r="AX11" s="68"/>
      <c r="AY11" s="68"/>
      <c r="AZ11" s="68"/>
      <c r="BA11" s="68"/>
      <c r="BB11" s="69"/>
      <c r="BC11" s="69"/>
      <c r="BD11" s="69"/>
      <c r="BE11" s="69"/>
      <c r="BF11" s="69"/>
    </row>
    <row r="12" spans="1:58" ht="27" customHeight="1" thickBot="1">
      <c r="A12" s="402"/>
      <c r="B12" s="402"/>
      <c r="C12" s="402"/>
      <c r="D12" s="402"/>
      <c r="E12" s="402"/>
      <c r="F12" s="403" t="s">
        <v>110</v>
      </c>
      <c r="G12" s="403"/>
      <c r="H12" s="403"/>
      <c r="I12" s="403"/>
      <c r="J12" s="403"/>
      <c r="K12" s="403"/>
      <c r="L12" s="403"/>
      <c r="M12" s="70"/>
      <c r="N12" s="71"/>
      <c r="O12" s="646" t="s">
        <v>131</v>
      </c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236"/>
      <c r="AV12" s="72" t="s">
        <v>10</v>
      </c>
      <c r="AX12" s="72"/>
      <c r="AY12" s="72"/>
      <c r="AZ12" s="72"/>
      <c r="BA12" s="73" t="s">
        <v>11</v>
      </c>
      <c r="BC12" s="66"/>
      <c r="BD12" s="66"/>
      <c r="BE12" s="66"/>
      <c r="BF12" s="66"/>
    </row>
    <row r="13" spans="1:58" ht="18">
      <c r="A13" s="23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70"/>
      <c r="N13" s="71"/>
      <c r="O13" s="71"/>
      <c r="P13" s="5"/>
      <c r="Q13" s="5"/>
      <c r="R13" s="5"/>
      <c r="S13" s="5"/>
      <c r="T13" s="6"/>
      <c r="U13" s="6"/>
      <c r="V13" s="6"/>
      <c r="X13" s="74"/>
      <c r="Y13" s="74"/>
      <c r="Z13" s="74"/>
      <c r="AA13" s="74"/>
      <c r="AB13" s="404" t="s">
        <v>103</v>
      </c>
      <c r="AC13" s="405"/>
      <c r="AD13" s="405"/>
      <c r="AE13" s="405"/>
      <c r="AF13" s="405"/>
      <c r="AG13" s="405"/>
      <c r="AH13" s="405"/>
      <c r="AI13" s="405"/>
      <c r="AJ13" s="405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63"/>
      <c r="AV13" s="238"/>
      <c r="AW13" s="63"/>
      <c r="AX13" s="63"/>
      <c r="AY13" s="63"/>
      <c r="AZ13" s="63"/>
      <c r="BA13" s="75"/>
      <c r="BB13" s="76"/>
      <c r="BC13" s="76"/>
      <c r="BD13" s="76"/>
      <c r="BE13" s="76"/>
      <c r="BF13" s="76"/>
    </row>
    <row r="14" spans="1:59" ht="23.25">
      <c r="A14" s="237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70"/>
      <c r="N14" s="71"/>
      <c r="O14" s="71"/>
      <c r="P14" s="406" t="s">
        <v>12</v>
      </c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7" t="s">
        <v>183</v>
      </c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239"/>
      <c r="AR14" s="239"/>
      <c r="AS14" s="239"/>
      <c r="AT14" s="239"/>
      <c r="AU14" s="63"/>
      <c r="AV14" s="63"/>
      <c r="AW14" s="238"/>
      <c r="AX14" s="63"/>
      <c r="AY14" s="63"/>
      <c r="AZ14" s="63"/>
      <c r="BA14" s="63"/>
      <c r="BB14" s="75"/>
      <c r="BC14" s="77"/>
      <c r="BD14" s="77"/>
      <c r="BE14" s="77"/>
      <c r="BF14" s="77"/>
      <c r="BG14" s="77"/>
    </row>
    <row r="15" spans="1:59" ht="20.25">
      <c r="A15" s="237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70"/>
      <c r="N15" s="71"/>
      <c r="O15" s="71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240"/>
      <c r="AR15" s="240"/>
      <c r="AS15" s="240"/>
      <c r="AT15" s="240"/>
      <c r="AW15" s="12"/>
      <c r="BB15" s="28"/>
      <c r="BC15" s="81"/>
      <c r="BD15" s="81"/>
      <c r="BE15" s="81"/>
      <c r="BF15" s="81"/>
      <c r="BG15" s="81"/>
    </row>
    <row r="16" spans="1:59" ht="121.5" customHeight="1">
      <c r="A16" s="237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70"/>
      <c r="N16" s="71"/>
      <c r="O16" s="71"/>
      <c r="P16" s="408" t="s">
        <v>13</v>
      </c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647" t="s">
        <v>186</v>
      </c>
      <c r="AC16" s="647"/>
      <c r="AD16" s="647"/>
      <c r="AE16" s="647"/>
      <c r="AF16" s="647"/>
      <c r="AG16" s="647"/>
      <c r="AH16" s="647"/>
      <c r="AI16" s="647"/>
      <c r="AJ16" s="647"/>
      <c r="AK16" s="647"/>
      <c r="AL16" s="647"/>
      <c r="AM16" s="647"/>
      <c r="AN16" s="647"/>
      <c r="AO16" s="647"/>
      <c r="AP16" s="647"/>
      <c r="AQ16" s="647"/>
      <c r="AR16" s="647"/>
      <c r="AS16" s="647"/>
      <c r="AT16" s="647"/>
      <c r="AU16" s="647"/>
      <c r="AV16" s="647"/>
      <c r="AW16" s="647"/>
      <c r="AX16" s="647"/>
      <c r="AY16" s="647"/>
      <c r="AZ16" s="647"/>
      <c r="BA16" s="647"/>
      <c r="BB16" s="647"/>
      <c r="BC16" s="647"/>
      <c r="BD16" s="647"/>
      <c r="BE16" s="647"/>
      <c r="BF16" s="647"/>
      <c r="BG16" s="81"/>
    </row>
    <row r="17" spans="1:59" ht="20.25">
      <c r="A17" s="23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70"/>
      <c r="N17" s="71"/>
      <c r="O17" s="71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240"/>
      <c r="AR17" s="240"/>
      <c r="AS17" s="240"/>
      <c r="AT17" s="240"/>
      <c r="AW17" s="12"/>
      <c r="BB17" s="28"/>
      <c r="BC17" s="81"/>
      <c r="BD17" s="81"/>
      <c r="BE17" s="81"/>
      <c r="BF17" s="81"/>
      <c r="BG17" s="81"/>
    </row>
    <row r="18" spans="4:56" s="27" customFormat="1" ht="27.75" customHeight="1" thickBot="1">
      <c r="D18" s="370" t="s">
        <v>14</v>
      </c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</row>
    <row r="19" spans="1:56" s="27" customFormat="1" ht="18" customHeight="1" thickBot="1">
      <c r="A19" s="241"/>
      <c r="B19" s="241"/>
      <c r="C19" s="409"/>
      <c r="D19" s="371" t="s">
        <v>15</v>
      </c>
      <c r="E19" s="373" t="s">
        <v>16</v>
      </c>
      <c r="F19" s="374"/>
      <c r="G19" s="374"/>
      <c r="H19" s="375"/>
      <c r="I19" s="376" t="s">
        <v>17</v>
      </c>
      <c r="J19" s="377"/>
      <c r="K19" s="377"/>
      <c r="L19" s="377"/>
      <c r="M19" s="378"/>
      <c r="N19" s="379" t="s">
        <v>18</v>
      </c>
      <c r="O19" s="380"/>
      <c r="P19" s="380"/>
      <c r="Q19" s="381"/>
      <c r="R19" s="382" t="s">
        <v>19</v>
      </c>
      <c r="S19" s="383"/>
      <c r="T19" s="383"/>
      <c r="U19" s="383"/>
      <c r="V19" s="384"/>
      <c r="W19" s="359" t="s">
        <v>20</v>
      </c>
      <c r="X19" s="360"/>
      <c r="Y19" s="360"/>
      <c r="Z19" s="361"/>
      <c r="AA19" s="82"/>
      <c r="AB19" s="83" t="s">
        <v>21</v>
      </c>
      <c r="AC19" s="84"/>
      <c r="AD19" s="85"/>
      <c r="AE19" s="385" t="s">
        <v>22</v>
      </c>
      <c r="AF19" s="386"/>
      <c r="AG19" s="386"/>
      <c r="AH19" s="387"/>
      <c r="AI19" s="359" t="s">
        <v>23</v>
      </c>
      <c r="AJ19" s="360"/>
      <c r="AK19" s="360"/>
      <c r="AL19" s="360"/>
      <c r="AM19" s="361"/>
      <c r="AN19" s="359" t="s">
        <v>24</v>
      </c>
      <c r="AO19" s="360"/>
      <c r="AP19" s="360"/>
      <c r="AQ19" s="361"/>
      <c r="AR19" s="360" t="s">
        <v>25</v>
      </c>
      <c r="AS19" s="360"/>
      <c r="AT19" s="360"/>
      <c r="AU19" s="360"/>
      <c r="AV19" s="359" t="s">
        <v>26</v>
      </c>
      <c r="AW19" s="360"/>
      <c r="AX19" s="360"/>
      <c r="AY19" s="360"/>
      <c r="AZ19" s="361"/>
      <c r="BA19" s="360" t="s">
        <v>27</v>
      </c>
      <c r="BB19" s="360"/>
      <c r="BC19" s="360"/>
      <c r="BD19" s="361"/>
    </row>
    <row r="20" spans="1:56" s="191" customFormat="1" ht="18" customHeight="1">
      <c r="A20" s="183"/>
      <c r="B20" s="183"/>
      <c r="C20" s="409"/>
      <c r="D20" s="372"/>
      <c r="E20" s="184">
        <v>1</v>
      </c>
      <c r="F20" s="185">
        <f aca="true" t="shared" si="0" ref="F20:BD20">E20+1</f>
        <v>2</v>
      </c>
      <c r="G20" s="185">
        <f t="shared" si="0"/>
        <v>3</v>
      </c>
      <c r="H20" s="186">
        <f t="shared" si="0"/>
        <v>4</v>
      </c>
      <c r="I20" s="184">
        <f t="shared" si="0"/>
        <v>5</v>
      </c>
      <c r="J20" s="185">
        <f t="shared" si="0"/>
        <v>6</v>
      </c>
      <c r="K20" s="185">
        <f t="shared" si="0"/>
        <v>7</v>
      </c>
      <c r="L20" s="185">
        <f t="shared" si="0"/>
        <v>8</v>
      </c>
      <c r="M20" s="186">
        <f t="shared" si="0"/>
        <v>9</v>
      </c>
      <c r="N20" s="187">
        <f t="shared" si="0"/>
        <v>10</v>
      </c>
      <c r="O20" s="188">
        <f t="shared" si="0"/>
        <v>11</v>
      </c>
      <c r="P20" s="188">
        <f t="shared" si="0"/>
        <v>12</v>
      </c>
      <c r="Q20" s="189">
        <f t="shared" si="0"/>
        <v>13</v>
      </c>
      <c r="R20" s="184">
        <f t="shared" si="0"/>
        <v>14</v>
      </c>
      <c r="S20" s="185">
        <f t="shared" si="0"/>
        <v>15</v>
      </c>
      <c r="T20" s="185">
        <f t="shared" si="0"/>
        <v>16</v>
      </c>
      <c r="U20" s="185">
        <f t="shared" si="0"/>
        <v>17</v>
      </c>
      <c r="V20" s="186">
        <f t="shared" si="0"/>
        <v>18</v>
      </c>
      <c r="W20" s="184">
        <f t="shared" si="0"/>
        <v>19</v>
      </c>
      <c r="X20" s="185">
        <f t="shared" si="0"/>
        <v>20</v>
      </c>
      <c r="Y20" s="185">
        <f t="shared" si="0"/>
        <v>21</v>
      </c>
      <c r="Z20" s="186">
        <f t="shared" si="0"/>
        <v>22</v>
      </c>
      <c r="AA20" s="187">
        <f t="shared" si="0"/>
        <v>23</v>
      </c>
      <c r="AB20" s="188">
        <f t="shared" si="0"/>
        <v>24</v>
      </c>
      <c r="AC20" s="188">
        <f t="shared" si="0"/>
        <v>25</v>
      </c>
      <c r="AD20" s="189">
        <f t="shared" si="0"/>
        <v>26</v>
      </c>
      <c r="AE20" s="187">
        <f t="shared" si="0"/>
        <v>27</v>
      </c>
      <c r="AF20" s="188">
        <f t="shared" si="0"/>
        <v>28</v>
      </c>
      <c r="AG20" s="188">
        <f t="shared" si="0"/>
        <v>29</v>
      </c>
      <c r="AH20" s="189">
        <f t="shared" si="0"/>
        <v>30</v>
      </c>
      <c r="AI20" s="184">
        <f t="shared" si="0"/>
        <v>31</v>
      </c>
      <c r="AJ20" s="185">
        <f t="shared" si="0"/>
        <v>32</v>
      </c>
      <c r="AK20" s="185">
        <f t="shared" si="0"/>
        <v>33</v>
      </c>
      <c r="AL20" s="185">
        <f t="shared" si="0"/>
        <v>34</v>
      </c>
      <c r="AM20" s="186">
        <f t="shared" si="0"/>
        <v>35</v>
      </c>
      <c r="AN20" s="184">
        <f t="shared" si="0"/>
        <v>36</v>
      </c>
      <c r="AO20" s="185">
        <f t="shared" si="0"/>
        <v>37</v>
      </c>
      <c r="AP20" s="185">
        <f t="shared" si="0"/>
        <v>38</v>
      </c>
      <c r="AQ20" s="186">
        <f t="shared" si="0"/>
        <v>39</v>
      </c>
      <c r="AR20" s="190">
        <f t="shared" si="0"/>
        <v>40</v>
      </c>
      <c r="AS20" s="185">
        <f t="shared" si="0"/>
        <v>41</v>
      </c>
      <c r="AT20" s="185">
        <f t="shared" si="0"/>
        <v>42</v>
      </c>
      <c r="AU20" s="242">
        <f t="shared" si="0"/>
        <v>43</v>
      </c>
      <c r="AV20" s="184">
        <f t="shared" si="0"/>
        <v>44</v>
      </c>
      <c r="AW20" s="185">
        <f t="shared" si="0"/>
        <v>45</v>
      </c>
      <c r="AX20" s="185">
        <f t="shared" si="0"/>
        <v>46</v>
      </c>
      <c r="AY20" s="185">
        <f t="shared" si="0"/>
        <v>47</v>
      </c>
      <c r="AZ20" s="186">
        <f t="shared" si="0"/>
        <v>48</v>
      </c>
      <c r="BA20" s="190">
        <f t="shared" si="0"/>
        <v>49</v>
      </c>
      <c r="BB20" s="185">
        <f t="shared" si="0"/>
        <v>50</v>
      </c>
      <c r="BC20" s="185">
        <f t="shared" si="0"/>
        <v>51</v>
      </c>
      <c r="BD20" s="186">
        <f t="shared" si="0"/>
        <v>52</v>
      </c>
    </row>
    <row r="21" spans="1:56" s="191" customFormat="1" ht="21.75" customHeight="1">
      <c r="A21" s="183"/>
      <c r="B21" s="183"/>
      <c r="C21" s="192"/>
      <c r="D21" s="193" t="s">
        <v>28</v>
      </c>
      <c r="E21" s="194" t="s">
        <v>29</v>
      </c>
      <c r="F21" s="195" t="s">
        <v>29</v>
      </c>
      <c r="G21" s="195"/>
      <c r="H21" s="196"/>
      <c r="I21" s="194"/>
      <c r="J21" s="195"/>
      <c r="K21" s="195"/>
      <c r="L21" s="195"/>
      <c r="M21" s="196"/>
      <c r="N21" s="194"/>
      <c r="O21" s="195"/>
      <c r="P21" s="195"/>
      <c r="Q21" s="196"/>
      <c r="R21" s="194"/>
      <c r="S21" s="195"/>
      <c r="T21" s="195"/>
      <c r="U21" s="195"/>
      <c r="V21" s="196"/>
      <c r="W21" s="194"/>
      <c r="X21" s="197"/>
      <c r="Y21" s="195" t="s">
        <v>29</v>
      </c>
      <c r="Z21" s="195" t="s">
        <v>29</v>
      </c>
      <c r="AA21" s="194"/>
      <c r="AB21" s="195"/>
      <c r="AC21" s="195"/>
      <c r="AD21" s="196"/>
      <c r="AE21" s="194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6"/>
      <c r="AR21" s="198"/>
      <c r="AS21" s="195" t="s">
        <v>29</v>
      </c>
      <c r="AT21" s="195" t="s">
        <v>29</v>
      </c>
      <c r="AU21" s="197"/>
      <c r="AV21" s="194"/>
      <c r="AW21" s="195"/>
      <c r="AX21" s="195"/>
      <c r="AY21" s="195"/>
      <c r="AZ21" s="196"/>
      <c r="BA21" s="198"/>
      <c r="BB21" s="195"/>
      <c r="BC21" s="195"/>
      <c r="BD21" s="196"/>
    </row>
    <row r="22" spans="1:56" s="207" customFormat="1" ht="21" customHeight="1" thickBot="1">
      <c r="A22" s="199"/>
      <c r="B22" s="199"/>
      <c r="C22" s="200"/>
      <c r="D22" s="201" t="s">
        <v>30</v>
      </c>
      <c r="E22" s="202" t="s">
        <v>120</v>
      </c>
      <c r="F22" s="203" t="s">
        <v>120</v>
      </c>
      <c r="G22" s="203" t="s">
        <v>120</v>
      </c>
      <c r="H22" s="204" t="s">
        <v>120</v>
      </c>
      <c r="I22" s="202" t="s">
        <v>120</v>
      </c>
      <c r="J22" s="203" t="s">
        <v>120</v>
      </c>
      <c r="K22" s="203" t="s">
        <v>120</v>
      </c>
      <c r="L22" s="203" t="s">
        <v>120</v>
      </c>
      <c r="M22" s="204" t="s">
        <v>121</v>
      </c>
      <c r="N22" s="202" t="s">
        <v>121</v>
      </c>
      <c r="O22" s="203" t="s">
        <v>121</v>
      </c>
      <c r="P22" s="203" t="s">
        <v>121</v>
      </c>
      <c r="Q22" s="204" t="s">
        <v>121</v>
      </c>
      <c r="R22" s="202" t="s">
        <v>121</v>
      </c>
      <c r="S22" s="203" t="s">
        <v>121</v>
      </c>
      <c r="T22" s="205" t="s">
        <v>114</v>
      </c>
      <c r="U22" s="203" t="s">
        <v>114</v>
      </c>
      <c r="V22" s="203" t="s">
        <v>114</v>
      </c>
      <c r="W22" s="202"/>
      <c r="X22" s="203"/>
      <c r="Y22" s="203"/>
      <c r="Z22" s="204"/>
      <c r="AA22" s="202"/>
      <c r="AB22" s="203"/>
      <c r="AC22" s="203"/>
      <c r="AD22" s="204"/>
      <c r="AE22" s="202"/>
      <c r="AF22" s="203"/>
      <c r="AG22" s="203"/>
      <c r="AH22" s="204"/>
      <c r="AI22" s="202"/>
      <c r="AJ22" s="203"/>
      <c r="AK22" s="203"/>
      <c r="AL22" s="203"/>
      <c r="AM22" s="204"/>
      <c r="AN22" s="202"/>
      <c r="AO22" s="203"/>
      <c r="AP22" s="203"/>
      <c r="AQ22" s="204"/>
      <c r="AR22" s="206"/>
      <c r="AS22" s="203"/>
      <c r="AT22" s="203"/>
      <c r="AU22" s="243"/>
      <c r="AV22" s="202"/>
      <c r="AW22" s="203"/>
      <c r="AX22" s="203"/>
      <c r="AY22" s="203"/>
      <c r="AZ22" s="204"/>
      <c r="BA22" s="206"/>
      <c r="BB22" s="203"/>
      <c r="BC22" s="203"/>
      <c r="BD22" s="204"/>
    </row>
    <row r="23" spans="4:59" s="208" customFormat="1" ht="15.75">
      <c r="D23" s="209" t="s">
        <v>32</v>
      </c>
      <c r="E23" s="210"/>
      <c r="F23" s="210"/>
      <c r="G23" s="210"/>
      <c r="H23" s="211"/>
      <c r="I23" s="212" t="s">
        <v>33</v>
      </c>
      <c r="J23" s="212"/>
      <c r="K23" s="212"/>
      <c r="L23" s="213" t="s">
        <v>29</v>
      </c>
      <c r="M23" s="212" t="s">
        <v>34</v>
      </c>
      <c r="N23" s="212"/>
      <c r="O23" s="212"/>
      <c r="P23" s="209"/>
      <c r="Q23" s="214"/>
      <c r="R23" s="209"/>
      <c r="S23" s="209"/>
      <c r="T23" s="215"/>
      <c r="U23" s="216" t="s">
        <v>31</v>
      </c>
      <c r="V23" s="212" t="s">
        <v>35</v>
      </c>
      <c r="W23" s="212"/>
      <c r="X23" s="212"/>
      <c r="Y23" s="215"/>
      <c r="Z23" s="216" t="s">
        <v>99</v>
      </c>
      <c r="AA23" s="362" t="s">
        <v>98</v>
      </c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217"/>
      <c r="AM23" s="218" t="s">
        <v>114</v>
      </c>
      <c r="AN23" s="364" t="s">
        <v>115</v>
      </c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219"/>
      <c r="AZ23" s="219"/>
      <c r="BA23" s="219"/>
      <c r="BB23" s="219"/>
      <c r="BC23" s="219"/>
      <c r="BD23" s="219"/>
      <c r="BE23" s="210"/>
      <c r="BF23" s="210"/>
      <c r="BG23" s="210"/>
    </row>
    <row r="24" spans="5:61" s="210" customFormat="1" ht="15.75">
      <c r="E24" s="209"/>
      <c r="I24" s="219"/>
      <c r="J24" s="219"/>
      <c r="K24" s="219"/>
      <c r="L24" s="219"/>
      <c r="M24" s="220"/>
      <c r="N24" s="220"/>
      <c r="W24" s="221"/>
      <c r="X24" s="219"/>
      <c r="Y24" s="219"/>
      <c r="Z24" s="219"/>
      <c r="AB24" s="221"/>
      <c r="AC24" s="219"/>
      <c r="AD24" s="219"/>
      <c r="AE24" s="219"/>
      <c r="AF24" s="221"/>
      <c r="AG24" s="219"/>
      <c r="AH24" s="219"/>
      <c r="AI24" s="219"/>
      <c r="AJ24" s="219"/>
      <c r="AL24" s="221"/>
      <c r="AM24" s="219"/>
      <c r="AN24" s="219"/>
      <c r="AO24" s="219"/>
      <c r="AP24" s="219"/>
      <c r="AQ24" s="219"/>
      <c r="AR24" s="244"/>
      <c r="AU24" s="219"/>
      <c r="AV24" s="219"/>
      <c r="AW24" s="219"/>
      <c r="AX24" s="219"/>
      <c r="AY24" s="219"/>
      <c r="AZ24" s="219"/>
      <c r="BA24" s="219"/>
      <c r="BB24" s="219"/>
      <c r="BG24" s="209"/>
      <c r="BI24" s="219"/>
    </row>
    <row r="25" spans="4:58" s="210" customFormat="1" ht="21" thickBot="1">
      <c r="D25" s="366" t="s">
        <v>36</v>
      </c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W25" s="222"/>
      <c r="X25" s="366" t="s">
        <v>37</v>
      </c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219"/>
      <c r="AK25" s="223"/>
      <c r="AL25" s="367" t="s">
        <v>116</v>
      </c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8"/>
      <c r="BF25" s="224"/>
    </row>
    <row r="26" spans="4:56" s="222" customFormat="1" ht="22.5" customHeight="1">
      <c r="D26" s="410" t="s">
        <v>15</v>
      </c>
      <c r="E26" s="346" t="s">
        <v>38</v>
      </c>
      <c r="F26" s="347"/>
      <c r="G26" s="412" t="s">
        <v>39</v>
      </c>
      <c r="H26" s="347"/>
      <c r="I26" s="414" t="s">
        <v>122</v>
      </c>
      <c r="J26" s="415"/>
      <c r="K26" s="346" t="s">
        <v>123</v>
      </c>
      <c r="L26" s="347"/>
      <c r="M26" s="350" t="s">
        <v>124</v>
      </c>
      <c r="N26" s="351"/>
      <c r="O26" s="352"/>
      <c r="P26" s="356"/>
      <c r="Q26" s="357"/>
      <c r="R26" s="418" t="s">
        <v>40</v>
      </c>
      <c r="S26" s="419"/>
      <c r="X26" s="422" t="s">
        <v>41</v>
      </c>
      <c r="Y26" s="423"/>
      <c r="Z26" s="423"/>
      <c r="AA26" s="423"/>
      <c r="AB26" s="423"/>
      <c r="AC26" s="424"/>
      <c r="AD26" s="326" t="s">
        <v>42</v>
      </c>
      <c r="AE26" s="326"/>
      <c r="AF26" s="326"/>
      <c r="AG26" s="325" t="s">
        <v>43</v>
      </c>
      <c r="AH26" s="326"/>
      <c r="AI26" s="327"/>
      <c r="AJ26" s="225"/>
      <c r="AK26" s="225"/>
      <c r="AL26" s="331" t="s">
        <v>44</v>
      </c>
      <c r="AM26" s="332"/>
      <c r="AN26" s="332"/>
      <c r="AO26" s="332"/>
      <c r="AP26" s="332"/>
      <c r="AQ26" s="332"/>
      <c r="AR26" s="332"/>
      <c r="AS26" s="333"/>
      <c r="AT26" s="337" t="s">
        <v>117</v>
      </c>
      <c r="AU26" s="332"/>
      <c r="AV26" s="332"/>
      <c r="AW26" s="332"/>
      <c r="AX26" s="332"/>
      <c r="AY26" s="332"/>
      <c r="AZ26" s="332"/>
      <c r="BA26" s="332"/>
      <c r="BB26" s="333"/>
      <c r="BC26" s="331" t="s">
        <v>42</v>
      </c>
      <c r="BD26" s="333"/>
    </row>
    <row r="27" spans="4:56" s="222" customFormat="1" ht="31.5" customHeight="1" thickBot="1">
      <c r="D27" s="411"/>
      <c r="E27" s="348"/>
      <c r="F27" s="349"/>
      <c r="G27" s="413"/>
      <c r="H27" s="349"/>
      <c r="I27" s="416"/>
      <c r="J27" s="417"/>
      <c r="K27" s="348"/>
      <c r="L27" s="349"/>
      <c r="M27" s="353"/>
      <c r="N27" s="354"/>
      <c r="O27" s="355"/>
      <c r="P27" s="358"/>
      <c r="Q27" s="358"/>
      <c r="R27" s="420"/>
      <c r="S27" s="421"/>
      <c r="X27" s="425"/>
      <c r="Y27" s="426"/>
      <c r="Z27" s="426"/>
      <c r="AA27" s="426"/>
      <c r="AB27" s="426"/>
      <c r="AC27" s="427"/>
      <c r="AD27" s="329"/>
      <c r="AE27" s="329"/>
      <c r="AF27" s="329"/>
      <c r="AG27" s="328"/>
      <c r="AH27" s="329"/>
      <c r="AI27" s="330"/>
      <c r="AJ27" s="225"/>
      <c r="AK27" s="225"/>
      <c r="AL27" s="334"/>
      <c r="AM27" s="335"/>
      <c r="AN27" s="335"/>
      <c r="AO27" s="335"/>
      <c r="AP27" s="335"/>
      <c r="AQ27" s="335"/>
      <c r="AR27" s="335"/>
      <c r="AS27" s="336"/>
      <c r="AT27" s="334"/>
      <c r="AU27" s="335"/>
      <c r="AV27" s="335"/>
      <c r="AW27" s="335"/>
      <c r="AX27" s="335"/>
      <c r="AY27" s="335"/>
      <c r="AZ27" s="335"/>
      <c r="BA27" s="335"/>
      <c r="BB27" s="336"/>
      <c r="BC27" s="334"/>
      <c r="BD27" s="336"/>
    </row>
    <row r="28" spans="4:56" s="222" customFormat="1" ht="16.5" customHeight="1" thickBot="1">
      <c r="D28" s="226" t="s">
        <v>28</v>
      </c>
      <c r="E28" s="338">
        <v>48</v>
      </c>
      <c r="F28" s="339"/>
      <c r="G28" s="338">
        <v>40</v>
      </c>
      <c r="H28" s="339"/>
      <c r="I28" s="340"/>
      <c r="J28" s="340"/>
      <c r="K28" s="341"/>
      <c r="L28" s="342"/>
      <c r="M28" s="343"/>
      <c r="N28" s="344"/>
      <c r="O28" s="345"/>
      <c r="P28" s="299"/>
      <c r="Q28" s="300"/>
      <c r="R28" s="296">
        <v>52</v>
      </c>
      <c r="S28" s="297"/>
      <c r="X28" s="301" t="s">
        <v>125</v>
      </c>
      <c r="Y28" s="302"/>
      <c r="Z28" s="302"/>
      <c r="AA28" s="302"/>
      <c r="AB28" s="302"/>
      <c r="AC28" s="303"/>
      <c r="AD28" s="307">
        <v>3</v>
      </c>
      <c r="AE28" s="308"/>
      <c r="AF28" s="309"/>
      <c r="AG28" s="307">
        <v>8</v>
      </c>
      <c r="AH28" s="308"/>
      <c r="AI28" s="309"/>
      <c r="AJ28" s="225"/>
      <c r="AK28" s="225"/>
      <c r="AL28" s="313" t="s">
        <v>98</v>
      </c>
      <c r="AM28" s="314"/>
      <c r="AN28" s="314"/>
      <c r="AO28" s="314"/>
      <c r="AP28" s="314"/>
      <c r="AQ28" s="314"/>
      <c r="AR28" s="314"/>
      <c r="AS28" s="315"/>
      <c r="AT28" s="319" t="s">
        <v>184</v>
      </c>
      <c r="AU28" s="320"/>
      <c r="AV28" s="320"/>
      <c r="AW28" s="320"/>
      <c r="AX28" s="320"/>
      <c r="AY28" s="320"/>
      <c r="AZ28" s="320"/>
      <c r="BA28" s="320"/>
      <c r="BB28" s="321"/>
      <c r="BC28" s="292">
        <v>3</v>
      </c>
      <c r="BD28" s="293"/>
    </row>
    <row r="29" spans="4:56" s="222" customFormat="1" ht="22.5" customHeight="1" thickBot="1">
      <c r="D29" s="226" t="s">
        <v>30</v>
      </c>
      <c r="E29" s="296"/>
      <c r="F29" s="297"/>
      <c r="G29" s="296"/>
      <c r="H29" s="297"/>
      <c r="I29" s="298">
        <v>8</v>
      </c>
      <c r="J29" s="298"/>
      <c r="K29" s="296">
        <v>3</v>
      </c>
      <c r="L29" s="297"/>
      <c r="M29" s="296">
        <v>7</v>
      </c>
      <c r="N29" s="298"/>
      <c r="O29" s="297"/>
      <c r="P29" s="299"/>
      <c r="Q29" s="300"/>
      <c r="R29" s="296">
        <v>18</v>
      </c>
      <c r="S29" s="297"/>
      <c r="X29" s="304"/>
      <c r="Y29" s="305"/>
      <c r="Z29" s="305"/>
      <c r="AA29" s="305"/>
      <c r="AB29" s="305"/>
      <c r="AC29" s="306"/>
      <c r="AD29" s="310"/>
      <c r="AE29" s="311"/>
      <c r="AF29" s="312"/>
      <c r="AG29" s="310"/>
      <c r="AH29" s="311"/>
      <c r="AI29" s="312"/>
      <c r="AJ29" s="225"/>
      <c r="AK29" s="225"/>
      <c r="AL29" s="316"/>
      <c r="AM29" s="317"/>
      <c r="AN29" s="317"/>
      <c r="AO29" s="317"/>
      <c r="AP29" s="317"/>
      <c r="AQ29" s="317"/>
      <c r="AR29" s="317"/>
      <c r="AS29" s="318"/>
      <c r="AT29" s="322"/>
      <c r="AU29" s="323"/>
      <c r="AV29" s="323"/>
      <c r="AW29" s="323"/>
      <c r="AX29" s="323"/>
      <c r="AY29" s="323"/>
      <c r="AZ29" s="323"/>
      <c r="BA29" s="323"/>
      <c r="BB29" s="324"/>
      <c r="BC29" s="294"/>
      <c r="BD29" s="295"/>
    </row>
    <row r="30" spans="1:71" ht="18">
      <c r="A30" s="8"/>
      <c r="B30" s="232"/>
      <c r="C30" s="428"/>
      <c r="D30" s="428"/>
      <c r="E30" s="428"/>
      <c r="F30" s="42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429"/>
      <c r="W30" s="429"/>
      <c r="X30" s="429"/>
      <c r="Y30" s="429"/>
      <c r="Z30" s="429"/>
      <c r="AA30" s="429"/>
      <c r="AB30" s="430"/>
      <c r="AC30" s="430"/>
      <c r="AD30" s="430"/>
      <c r="AE30" s="430"/>
      <c r="AF30" s="430"/>
      <c r="AG30" s="430"/>
      <c r="AH30" s="35"/>
      <c r="AI30" s="35"/>
      <c r="AJ30" s="35"/>
      <c r="AK30" s="35"/>
      <c r="AL30" s="431"/>
      <c r="AM30" s="431"/>
      <c r="AN30" s="431"/>
      <c r="AO30" s="431"/>
      <c r="AP30" s="431"/>
      <c r="AQ30" s="431"/>
      <c r="AR30" s="431"/>
      <c r="AS30" s="431"/>
      <c r="AT30" s="432"/>
      <c r="AU30" s="432"/>
      <c r="AV30" s="432"/>
      <c r="AW30" s="432"/>
      <c r="AX30" s="432"/>
      <c r="AY30" s="432"/>
      <c r="AZ30" s="432"/>
      <c r="BA30" s="432"/>
      <c r="BB30" s="432"/>
      <c r="BC30" s="433"/>
      <c r="BD30" s="434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</row>
    <row r="31" spans="1:71" ht="21" thickBot="1">
      <c r="A31" s="16"/>
      <c r="B31" s="16"/>
      <c r="C31" s="435" t="s">
        <v>45</v>
      </c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16"/>
      <c r="BG31" s="16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20.25">
      <c r="A32" s="241"/>
      <c r="B32" s="241"/>
      <c r="C32" s="436" t="s">
        <v>46</v>
      </c>
      <c r="D32" s="437"/>
      <c r="E32" s="438"/>
      <c r="F32" s="445" t="s">
        <v>100</v>
      </c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7"/>
      <c r="T32" s="454" t="s">
        <v>47</v>
      </c>
      <c r="U32" s="455"/>
      <c r="V32" s="455"/>
      <c r="W32" s="455"/>
      <c r="X32" s="455"/>
      <c r="Y32" s="455"/>
      <c r="Z32" s="455"/>
      <c r="AA32" s="456"/>
      <c r="AB32" s="457" t="s">
        <v>48</v>
      </c>
      <c r="AC32" s="458"/>
      <c r="AD32" s="463" t="s">
        <v>49</v>
      </c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5"/>
      <c r="AP32" s="466" t="s">
        <v>185</v>
      </c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8"/>
      <c r="BF32" s="86"/>
      <c r="BG32" s="241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1" ht="21" thickBot="1">
      <c r="A33" s="241"/>
      <c r="B33" s="241"/>
      <c r="C33" s="439"/>
      <c r="D33" s="440"/>
      <c r="E33" s="441"/>
      <c r="F33" s="448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50"/>
      <c r="T33" s="472" t="s">
        <v>50</v>
      </c>
      <c r="U33" s="473"/>
      <c r="V33" s="472" t="s">
        <v>51</v>
      </c>
      <c r="W33" s="473"/>
      <c r="X33" s="476" t="s">
        <v>52</v>
      </c>
      <c r="Y33" s="477"/>
      <c r="Z33" s="476" t="s">
        <v>53</v>
      </c>
      <c r="AA33" s="477"/>
      <c r="AB33" s="459"/>
      <c r="AC33" s="460"/>
      <c r="AD33" s="480" t="s">
        <v>54</v>
      </c>
      <c r="AE33" s="473"/>
      <c r="AF33" s="483" t="s">
        <v>55</v>
      </c>
      <c r="AG33" s="484"/>
      <c r="AH33" s="484"/>
      <c r="AI33" s="484"/>
      <c r="AJ33" s="484"/>
      <c r="AK33" s="484"/>
      <c r="AL33" s="484"/>
      <c r="AM33" s="485"/>
      <c r="AN33" s="486" t="s">
        <v>56</v>
      </c>
      <c r="AO33" s="487"/>
      <c r="AP33" s="469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1"/>
      <c r="BF33" s="34"/>
      <c r="BG33" s="241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1" ht="21" thickBot="1">
      <c r="A34" s="241"/>
      <c r="B34" s="241"/>
      <c r="C34" s="439"/>
      <c r="D34" s="440"/>
      <c r="E34" s="441"/>
      <c r="F34" s="448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50"/>
      <c r="T34" s="472"/>
      <c r="U34" s="473"/>
      <c r="V34" s="472"/>
      <c r="W34" s="473"/>
      <c r="X34" s="476"/>
      <c r="Y34" s="477"/>
      <c r="Z34" s="476"/>
      <c r="AA34" s="477"/>
      <c r="AB34" s="459"/>
      <c r="AC34" s="460"/>
      <c r="AD34" s="481"/>
      <c r="AE34" s="473"/>
      <c r="AF34" s="439" t="s">
        <v>57</v>
      </c>
      <c r="AG34" s="441"/>
      <c r="AH34" s="490" t="s">
        <v>58</v>
      </c>
      <c r="AI34" s="491"/>
      <c r="AJ34" s="491"/>
      <c r="AK34" s="491"/>
      <c r="AL34" s="491"/>
      <c r="AM34" s="492"/>
      <c r="AN34" s="486"/>
      <c r="AO34" s="487"/>
      <c r="AP34" s="493" t="s">
        <v>59</v>
      </c>
      <c r="AQ34" s="494"/>
      <c r="AR34" s="494"/>
      <c r="AS34" s="494"/>
      <c r="AT34" s="494"/>
      <c r="AU34" s="494"/>
      <c r="AV34" s="494"/>
      <c r="AW34" s="495"/>
      <c r="AX34" s="493" t="s">
        <v>60</v>
      </c>
      <c r="AY34" s="494"/>
      <c r="AZ34" s="494"/>
      <c r="BA34" s="494"/>
      <c r="BB34" s="494"/>
      <c r="BC34" s="494"/>
      <c r="BD34" s="494"/>
      <c r="BE34" s="495"/>
      <c r="BF34" s="20"/>
      <c r="BG34" s="241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</row>
    <row r="35" spans="1:71" ht="21" thickBot="1">
      <c r="A35" s="241"/>
      <c r="B35" s="241"/>
      <c r="C35" s="439"/>
      <c r="D35" s="440"/>
      <c r="E35" s="441"/>
      <c r="F35" s="448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50"/>
      <c r="T35" s="472"/>
      <c r="U35" s="473"/>
      <c r="V35" s="472"/>
      <c r="W35" s="473"/>
      <c r="X35" s="476"/>
      <c r="Y35" s="477"/>
      <c r="Z35" s="476"/>
      <c r="AA35" s="477"/>
      <c r="AB35" s="459"/>
      <c r="AC35" s="460"/>
      <c r="AD35" s="481"/>
      <c r="AE35" s="473"/>
      <c r="AF35" s="439"/>
      <c r="AG35" s="441"/>
      <c r="AH35" s="472" t="s">
        <v>61</v>
      </c>
      <c r="AI35" s="473"/>
      <c r="AJ35" s="472" t="s">
        <v>62</v>
      </c>
      <c r="AK35" s="473"/>
      <c r="AL35" s="476" t="s">
        <v>63</v>
      </c>
      <c r="AM35" s="473"/>
      <c r="AN35" s="486"/>
      <c r="AO35" s="487"/>
      <c r="AP35" s="496" t="s">
        <v>64</v>
      </c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8"/>
      <c r="BF35" s="20"/>
      <c r="BG35" s="241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ht="21" thickBot="1">
      <c r="A36" s="241"/>
      <c r="B36" s="241"/>
      <c r="C36" s="439"/>
      <c r="D36" s="440"/>
      <c r="E36" s="441"/>
      <c r="F36" s="448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50"/>
      <c r="T36" s="472"/>
      <c r="U36" s="473"/>
      <c r="V36" s="472"/>
      <c r="W36" s="473"/>
      <c r="X36" s="476"/>
      <c r="Y36" s="477"/>
      <c r="Z36" s="476"/>
      <c r="AA36" s="477"/>
      <c r="AB36" s="459"/>
      <c r="AC36" s="460"/>
      <c r="AD36" s="481"/>
      <c r="AE36" s="473"/>
      <c r="AF36" s="439"/>
      <c r="AG36" s="441"/>
      <c r="AH36" s="472"/>
      <c r="AI36" s="473"/>
      <c r="AJ36" s="472"/>
      <c r="AK36" s="473"/>
      <c r="AL36" s="472"/>
      <c r="AM36" s="473"/>
      <c r="AN36" s="486"/>
      <c r="AO36" s="487"/>
      <c r="AP36" s="499">
        <v>1</v>
      </c>
      <c r="AQ36" s="500"/>
      <c r="AR36" s="500"/>
      <c r="AS36" s="501"/>
      <c r="AT36" s="499">
        <v>2</v>
      </c>
      <c r="AU36" s="500"/>
      <c r="AV36" s="500"/>
      <c r="AW36" s="501"/>
      <c r="AX36" s="499">
        <v>3</v>
      </c>
      <c r="AY36" s="502"/>
      <c r="AZ36" s="502"/>
      <c r="BA36" s="503"/>
      <c r="BB36" s="499">
        <v>4</v>
      </c>
      <c r="BC36" s="500"/>
      <c r="BD36" s="500"/>
      <c r="BE36" s="501"/>
      <c r="BF36" s="15"/>
      <c r="BG36" s="241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ht="21" thickBot="1">
      <c r="A37" s="241"/>
      <c r="B37" s="241"/>
      <c r="C37" s="439"/>
      <c r="D37" s="440"/>
      <c r="E37" s="441"/>
      <c r="F37" s="448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50"/>
      <c r="T37" s="472"/>
      <c r="U37" s="473"/>
      <c r="V37" s="472"/>
      <c r="W37" s="473"/>
      <c r="X37" s="476"/>
      <c r="Y37" s="477"/>
      <c r="Z37" s="476"/>
      <c r="AA37" s="477"/>
      <c r="AB37" s="459"/>
      <c r="AC37" s="460"/>
      <c r="AD37" s="481"/>
      <c r="AE37" s="473"/>
      <c r="AF37" s="439"/>
      <c r="AG37" s="441"/>
      <c r="AH37" s="472"/>
      <c r="AI37" s="473"/>
      <c r="AJ37" s="472"/>
      <c r="AK37" s="473"/>
      <c r="AL37" s="472"/>
      <c r="AM37" s="473"/>
      <c r="AN37" s="486"/>
      <c r="AO37" s="487"/>
      <c r="AP37" s="493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494"/>
      <c r="BB37" s="494"/>
      <c r="BC37" s="494"/>
      <c r="BD37" s="494"/>
      <c r="BE37" s="495"/>
      <c r="BF37" s="15"/>
      <c r="BG37" s="241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ht="21" thickBot="1">
      <c r="A38" s="241"/>
      <c r="B38" s="241"/>
      <c r="C38" s="442"/>
      <c r="D38" s="443"/>
      <c r="E38" s="444"/>
      <c r="F38" s="451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3"/>
      <c r="T38" s="474"/>
      <c r="U38" s="475"/>
      <c r="V38" s="474"/>
      <c r="W38" s="475"/>
      <c r="X38" s="478"/>
      <c r="Y38" s="479"/>
      <c r="Z38" s="478"/>
      <c r="AA38" s="479"/>
      <c r="AB38" s="461"/>
      <c r="AC38" s="462"/>
      <c r="AD38" s="482"/>
      <c r="AE38" s="475"/>
      <c r="AF38" s="442"/>
      <c r="AG38" s="444"/>
      <c r="AH38" s="474"/>
      <c r="AI38" s="475"/>
      <c r="AJ38" s="474"/>
      <c r="AK38" s="475"/>
      <c r="AL38" s="474"/>
      <c r="AM38" s="475"/>
      <c r="AN38" s="488"/>
      <c r="AO38" s="489"/>
      <c r="AP38" s="499"/>
      <c r="AQ38" s="500"/>
      <c r="AR38" s="500"/>
      <c r="AS38" s="501"/>
      <c r="AT38" s="499"/>
      <c r="AU38" s="500"/>
      <c r="AV38" s="500"/>
      <c r="AW38" s="501"/>
      <c r="AX38" s="499"/>
      <c r="AY38" s="500"/>
      <c r="AZ38" s="500"/>
      <c r="BA38" s="501"/>
      <c r="BB38" s="499"/>
      <c r="BC38" s="500"/>
      <c r="BD38" s="500"/>
      <c r="BE38" s="501"/>
      <c r="BF38" s="15"/>
      <c r="BG38" s="241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1" ht="13.5" thickBot="1">
      <c r="A39" s="87"/>
      <c r="B39" s="87"/>
      <c r="C39" s="504">
        <v>1</v>
      </c>
      <c r="D39" s="505"/>
      <c r="E39" s="506"/>
      <c r="F39" s="507">
        <v>2</v>
      </c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9"/>
      <c r="T39" s="510">
        <v>3</v>
      </c>
      <c r="U39" s="511"/>
      <c r="V39" s="510">
        <v>4</v>
      </c>
      <c r="W39" s="511"/>
      <c r="X39" s="510">
        <v>5</v>
      </c>
      <c r="Y39" s="511"/>
      <c r="Z39" s="510">
        <v>6</v>
      </c>
      <c r="AA39" s="511"/>
      <c r="AB39" s="510">
        <v>7</v>
      </c>
      <c r="AC39" s="511"/>
      <c r="AD39" s="510">
        <v>8</v>
      </c>
      <c r="AE39" s="511"/>
      <c r="AF39" s="510">
        <v>9</v>
      </c>
      <c r="AG39" s="511"/>
      <c r="AH39" s="510">
        <v>10</v>
      </c>
      <c r="AI39" s="511"/>
      <c r="AJ39" s="510">
        <v>11</v>
      </c>
      <c r="AK39" s="511"/>
      <c r="AL39" s="510">
        <v>12</v>
      </c>
      <c r="AM39" s="511"/>
      <c r="AN39" s="510">
        <v>13</v>
      </c>
      <c r="AO39" s="511"/>
      <c r="AP39" s="510">
        <v>14</v>
      </c>
      <c r="AQ39" s="511"/>
      <c r="AR39" s="510">
        <v>15</v>
      </c>
      <c r="AS39" s="511"/>
      <c r="AT39" s="510">
        <v>16</v>
      </c>
      <c r="AU39" s="511"/>
      <c r="AV39" s="510">
        <v>17</v>
      </c>
      <c r="AW39" s="511"/>
      <c r="AX39" s="510">
        <v>18</v>
      </c>
      <c r="AY39" s="511"/>
      <c r="AZ39" s="510">
        <v>19</v>
      </c>
      <c r="BA39" s="511"/>
      <c r="BB39" s="510">
        <v>20</v>
      </c>
      <c r="BC39" s="511"/>
      <c r="BD39" s="510">
        <v>21</v>
      </c>
      <c r="BE39" s="511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</row>
    <row r="40" spans="1:71" ht="24" thickBot="1">
      <c r="A40" s="17"/>
      <c r="B40" s="17"/>
      <c r="C40" s="512" t="s">
        <v>65</v>
      </c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3"/>
      <c r="AS40" s="513"/>
      <c r="AT40" s="513"/>
      <c r="AU40" s="513"/>
      <c r="AV40" s="513"/>
      <c r="AW40" s="513"/>
      <c r="AX40" s="513"/>
      <c r="AY40" s="513"/>
      <c r="AZ40" s="513"/>
      <c r="BA40" s="513"/>
      <c r="BB40" s="513"/>
      <c r="BC40" s="513"/>
      <c r="BD40" s="513"/>
      <c r="BE40" s="514"/>
      <c r="BF40" s="17"/>
      <c r="BG40" s="18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</row>
    <row r="41" spans="1:71" ht="24" thickBot="1">
      <c r="A41" s="10"/>
      <c r="B41" s="9"/>
      <c r="C41" s="515" t="s">
        <v>66</v>
      </c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7"/>
      <c r="U41" s="517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8"/>
      <c r="BF41" s="9"/>
      <c r="BG41" s="11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</row>
    <row r="42" spans="1:71" ht="44.25" customHeight="1">
      <c r="A42" s="12"/>
      <c r="B42" s="12"/>
      <c r="C42" s="519" t="s">
        <v>67</v>
      </c>
      <c r="D42" s="520"/>
      <c r="E42" s="521"/>
      <c r="F42" s="522" t="s">
        <v>169</v>
      </c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4"/>
      <c r="T42" s="525"/>
      <c r="U42" s="526"/>
      <c r="V42" s="527">
        <v>2</v>
      </c>
      <c r="W42" s="528"/>
      <c r="X42" s="529"/>
      <c r="Y42" s="528"/>
      <c r="Z42" s="527"/>
      <c r="AA42" s="528"/>
      <c r="AB42" s="529">
        <v>3</v>
      </c>
      <c r="AC42" s="527"/>
      <c r="AD42" s="529">
        <f>AB42*30</f>
        <v>90</v>
      </c>
      <c r="AE42" s="528"/>
      <c r="AF42" s="529">
        <f>AH42+AJ42+AL42</f>
        <v>10</v>
      </c>
      <c r="AG42" s="527"/>
      <c r="AH42" s="529">
        <v>6</v>
      </c>
      <c r="AI42" s="528"/>
      <c r="AJ42" s="527">
        <v>4</v>
      </c>
      <c r="AK42" s="528"/>
      <c r="AL42" s="530"/>
      <c r="AM42" s="531"/>
      <c r="AN42" s="529">
        <f>AD42-AF42</f>
        <v>80</v>
      </c>
      <c r="AO42" s="528"/>
      <c r="AP42" s="529"/>
      <c r="AQ42" s="527"/>
      <c r="AR42" s="527"/>
      <c r="AS42" s="528"/>
      <c r="AT42" s="529">
        <v>10</v>
      </c>
      <c r="AU42" s="527"/>
      <c r="AV42" s="527"/>
      <c r="AW42" s="528"/>
      <c r="AX42" s="529"/>
      <c r="AY42" s="527"/>
      <c r="AZ42" s="527"/>
      <c r="BA42" s="528"/>
      <c r="BB42" s="529"/>
      <c r="BC42" s="527"/>
      <c r="BD42" s="527"/>
      <c r="BE42" s="528"/>
      <c r="BF42" s="12"/>
      <c r="BG42" s="13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ht="42.75" customHeight="1">
      <c r="A43" s="12"/>
      <c r="B43" s="12"/>
      <c r="C43" s="519" t="s">
        <v>68</v>
      </c>
      <c r="D43" s="520"/>
      <c r="E43" s="521"/>
      <c r="F43" s="532" t="s">
        <v>132</v>
      </c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4"/>
      <c r="T43" s="535"/>
      <c r="U43" s="536"/>
      <c r="V43" s="537">
        <v>2</v>
      </c>
      <c r="W43" s="538"/>
      <c r="X43" s="539"/>
      <c r="Y43" s="538"/>
      <c r="Z43" s="537">
        <v>2</v>
      </c>
      <c r="AA43" s="538"/>
      <c r="AB43" s="539">
        <v>2</v>
      </c>
      <c r="AC43" s="537"/>
      <c r="AD43" s="539">
        <f>AB43*30</f>
        <v>60</v>
      </c>
      <c r="AE43" s="538"/>
      <c r="AF43" s="539">
        <f>AH43+AJ43+AL43</f>
        <v>8</v>
      </c>
      <c r="AG43" s="537"/>
      <c r="AH43" s="539">
        <v>4</v>
      </c>
      <c r="AI43" s="538"/>
      <c r="AJ43" s="537">
        <v>4</v>
      </c>
      <c r="AK43" s="538"/>
      <c r="AL43" s="540"/>
      <c r="AM43" s="541"/>
      <c r="AN43" s="539">
        <f>AD43-AF43</f>
        <v>52</v>
      </c>
      <c r="AO43" s="538"/>
      <c r="AP43" s="539"/>
      <c r="AQ43" s="537"/>
      <c r="AR43" s="537"/>
      <c r="AS43" s="538"/>
      <c r="AT43" s="539">
        <v>8</v>
      </c>
      <c r="AU43" s="537"/>
      <c r="AV43" s="537"/>
      <c r="AW43" s="538"/>
      <c r="AX43" s="539"/>
      <c r="AY43" s="537"/>
      <c r="AZ43" s="537"/>
      <c r="BA43" s="538"/>
      <c r="BB43" s="539"/>
      <c r="BC43" s="537"/>
      <c r="BD43" s="537"/>
      <c r="BE43" s="538"/>
      <c r="BF43" s="12"/>
      <c r="BG43" s="13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ht="47.25" customHeight="1">
      <c r="A44" s="12"/>
      <c r="B44" s="12"/>
      <c r="C44" s="519" t="s">
        <v>69</v>
      </c>
      <c r="D44" s="520"/>
      <c r="E44" s="521"/>
      <c r="F44" s="542" t="s">
        <v>126</v>
      </c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3"/>
      <c r="U44" s="544"/>
      <c r="V44" s="545">
        <v>2</v>
      </c>
      <c r="W44" s="546"/>
      <c r="X44" s="545">
        <v>1</v>
      </c>
      <c r="Y44" s="546"/>
      <c r="Z44" s="537">
        <v>1</v>
      </c>
      <c r="AA44" s="538"/>
      <c r="AB44" s="539">
        <v>3</v>
      </c>
      <c r="AC44" s="537"/>
      <c r="AD44" s="539">
        <f>AB44*30</f>
        <v>90</v>
      </c>
      <c r="AE44" s="538"/>
      <c r="AF44" s="539">
        <f>AH44+AJ44+AL44</f>
        <v>12</v>
      </c>
      <c r="AG44" s="537"/>
      <c r="AH44" s="539"/>
      <c r="AI44" s="538"/>
      <c r="AJ44" s="537">
        <v>12</v>
      </c>
      <c r="AK44" s="538"/>
      <c r="AL44" s="540"/>
      <c r="AM44" s="541"/>
      <c r="AN44" s="539">
        <f>AD44-AF44</f>
        <v>78</v>
      </c>
      <c r="AO44" s="538"/>
      <c r="AP44" s="545">
        <v>6</v>
      </c>
      <c r="AQ44" s="547"/>
      <c r="AR44" s="547"/>
      <c r="AS44" s="546"/>
      <c r="AT44" s="539">
        <v>6</v>
      </c>
      <c r="AU44" s="537"/>
      <c r="AV44" s="537"/>
      <c r="AW44" s="538"/>
      <c r="AX44" s="545"/>
      <c r="AY44" s="547"/>
      <c r="AZ44" s="547"/>
      <c r="BA44" s="546"/>
      <c r="BB44" s="548"/>
      <c r="BC44" s="549"/>
      <c r="BD44" s="549"/>
      <c r="BE44" s="550"/>
      <c r="BF44" s="12"/>
      <c r="BG44" s="13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ht="24" thickBot="1">
      <c r="A45" s="12"/>
      <c r="B45" s="12"/>
      <c r="C45" s="519" t="s">
        <v>70</v>
      </c>
      <c r="D45" s="520"/>
      <c r="E45" s="521"/>
      <c r="F45" s="532" t="s">
        <v>133</v>
      </c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4"/>
      <c r="T45" s="535"/>
      <c r="U45" s="536"/>
      <c r="V45" s="537">
        <v>1</v>
      </c>
      <c r="W45" s="538"/>
      <c r="X45" s="539"/>
      <c r="Y45" s="538"/>
      <c r="Z45" s="537">
        <v>1</v>
      </c>
      <c r="AA45" s="538"/>
      <c r="AB45" s="539">
        <v>3</v>
      </c>
      <c r="AC45" s="537"/>
      <c r="AD45" s="539">
        <f>AB45*30</f>
        <v>90</v>
      </c>
      <c r="AE45" s="538"/>
      <c r="AF45" s="539">
        <f>AH45+AJ45+AL45</f>
        <v>10</v>
      </c>
      <c r="AG45" s="537"/>
      <c r="AH45" s="539">
        <v>4</v>
      </c>
      <c r="AI45" s="538"/>
      <c r="AJ45" s="537">
        <v>6</v>
      </c>
      <c r="AK45" s="538"/>
      <c r="AL45" s="540"/>
      <c r="AM45" s="541"/>
      <c r="AN45" s="539">
        <f>AD45-AF45</f>
        <v>80</v>
      </c>
      <c r="AO45" s="538"/>
      <c r="AP45" s="539">
        <v>10</v>
      </c>
      <c r="AQ45" s="537"/>
      <c r="AR45" s="537"/>
      <c r="AS45" s="538"/>
      <c r="AT45" s="539"/>
      <c r="AU45" s="537"/>
      <c r="AV45" s="537"/>
      <c r="AW45" s="538"/>
      <c r="AX45" s="539"/>
      <c r="AY45" s="537"/>
      <c r="AZ45" s="537"/>
      <c r="BA45" s="538"/>
      <c r="BB45" s="539"/>
      <c r="BC45" s="537"/>
      <c r="BD45" s="537"/>
      <c r="BE45" s="538"/>
      <c r="BF45" s="12"/>
      <c r="BG45" s="13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</row>
    <row r="46" spans="1:71" ht="24" thickBot="1">
      <c r="A46" s="12"/>
      <c r="B46" s="12"/>
      <c r="C46" s="554" t="s">
        <v>72</v>
      </c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1"/>
      <c r="U46" s="551"/>
      <c r="V46" s="551">
        <v>4</v>
      </c>
      <c r="W46" s="551"/>
      <c r="X46" s="551">
        <v>1</v>
      </c>
      <c r="Y46" s="551"/>
      <c r="Z46" s="551">
        <v>3</v>
      </c>
      <c r="AA46" s="551"/>
      <c r="AB46" s="551">
        <f>SUM(AB42:AC45)</f>
        <v>11</v>
      </c>
      <c r="AC46" s="551"/>
      <c r="AD46" s="551">
        <f>SUM(AD42:AE45)</f>
        <v>330</v>
      </c>
      <c r="AE46" s="551"/>
      <c r="AF46" s="551">
        <f>SUM(AF42:AG45)</f>
        <v>40</v>
      </c>
      <c r="AG46" s="551"/>
      <c r="AH46" s="551">
        <f>SUM(AH42:AI45)</f>
        <v>14</v>
      </c>
      <c r="AI46" s="551"/>
      <c r="AJ46" s="551">
        <f>SUM(AJ42:AK45)</f>
        <v>26</v>
      </c>
      <c r="AK46" s="551"/>
      <c r="AL46" s="551">
        <f>SUM(AL42:AM45)</f>
        <v>0</v>
      </c>
      <c r="AM46" s="551"/>
      <c r="AN46" s="551">
        <f>SUM(AN42:AO45)</f>
        <v>290</v>
      </c>
      <c r="AO46" s="551"/>
      <c r="AP46" s="551">
        <f>SUM(AP42:AS45)</f>
        <v>16</v>
      </c>
      <c r="AQ46" s="551"/>
      <c r="AR46" s="551"/>
      <c r="AS46" s="551"/>
      <c r="AT46" s="551">
        <f>SUM(AT42:AW45)</f>
        <v>24</v>
      </c>
      <c r="AU46" s="551"/>
      <c r="AV46" s="551"/>
      <c r="AW46" s="551"/>
      <c r="AX46" s="551">
        <f>SUM(AX42:BA45)</f>
        <v>0</v>
      </c>
      <c r="AY46" s="551"/>
      <c r="AZ46" s="551"/>
      <c r="BA46" s="551"/>
      <c r="BB46" s="551">
        <f>SUM(BB42:BE45)</f>
        <v>0</v>
      </c>
      <c r="BC46" s="551"/>
      <c r="BD46" s="551"/>
      <c r="BE46" s="551"/>
      <c r="BF46" s="19"/>
      <c r="BG46" s="13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ht="24" thickBot="1">
      <c r="A47" s="12"/>
      <c r="B47" s="12"/>
      <c r="C47" s="552" t="s">
        <v>73</v>
      </c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53"/>
      <c r="BF47" s="12"/>
      <c r="BG47" s="13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ht="24" customHeight="1" thickBot="1">
      <c r="A48" s="12"/>
      <c r="B48" s="12"/>
      <c r="C48" s="519" t="s">
        <v>74</v>
      </c>
      <c r="D48" s="520"/>
      <c r="E48" s="521"/>
      <c r="F48" s="641" t="s">
        <v>136</v>
      </c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3"/>
      <c r="T48" s="597">
        <v>1</v>
      </c>
      <c r="U48" s="599"/>
      <c r="V48" s="598"/>
      <c r="W48" s="599"/>
      <c r="X48" s="597"/>
      <c r="Y48" s="599"/>
      <c r="Z48" s="598">
        <v>1</v>
      </c>
      <c r="AA48" s="599"/>
      <c r="AB48" s="597">
        <v>4</v>
      </c>
      <c r="AC48" s="598"/>
      <c r="AD48" s="597">
        <f>AB48*30</f>
        <v>120</v>
      </c>
      <c r="AE48" s="599"/>
      <c r="AF48" s="597">
        <f>AH48+AJ48+AL48</f>
        <v>16</v>
      </c>
      <c r="AG48" s="598"/>
      <c r="AH48" s="597">
        <v>10</v>
      </c>
      <c r="AI48" s="599"/>
      <c r="AJ48" s="597">
        <v>6</v>
      </c>
      <c r="AK48" s="599"/>
      <c r="AL48" s="598"/>
      <c r="AM48" s="599"/>
      <c r="AN48" s="597">
        <f>AD48-AF48</f>
        <v>104</v>
      </c>
      <c r="AO48" s="599"/>
      <c r="AP48" s="597">
        <v>16</v>
      </c>
      <c r="AQ48" s="598"/>
      <c r="AR48" s="598"/>
      <c r="AS48" s="599"/>
      <c r="AT48" s="597"/>
      <c r="AU48" s="598"/>
      <c r="AV48" s="598"/>
      <c r="AW48" s="599"/>
      <c r="AX48" s="597"/>
      <c r="AY48" s="598"/>
      <c r="AZ48" s="598"/>
      <c r="BA48" s="599"/>
      <c r="BB48" s="597"/>
      <c r="BC48" s="598"/>
      <c r="BD48" s="598"/>
      <c r="BE48" s="599"/>
      <c r="BF48" s="12"/>
      <c r="BG48" s="13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ht="38.25" customHeight="1">
      <c r="A49" s="12"/>
      <c r="B49" s="12"/>
      <c r="C49" s="519" t="s">
        <v>75</v>
      </c>
      <c r="D49" s="520"/>
      <c r="E49" s="521"/>
      <c r="F49" s="556" t="s">
        <v>135</v>
      </c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7">
        <v>1</v>
      </c>
      <c r="U49" s="557"/>
      <c r="V49" s="557"/>
      <c r="W49" s="557"/>
      <c r="X49" s="557"/>
      <c r="Y49" s="557"/>
      <c r="Z49" s="557">
        <v>1</v>
      </c>
      <c r="AA49" s="557"/>
      <c r="AB49" s="557">
        <v>4</v>
      </c>
      <c r="AC49" s="557"/>
      <c r="AD49" s="557">
        <f>AB49*30</f>
        <v>120</v>
      </c>
      <c r="AE49" s="557"/>
      <c r="AF49" s="557">
        <f>AH49+AJ49+AL49</f>
        <v>16</v>
      </c>
      <c r="AG49" s="557"/>
      <c r="AH49" s="557">
        <v>10</v>
      </c>
      <c r="AI49" s="557"/>
      <c r="AJ49" s="557">
        <v>6</v>
      </c>
      <c r="AK49" s="557"/>
      <c r="AL49" s="557"/>
      <c r="AM49" s="557"/>
      <c r="AN49" s="557">
        <f>AD49-AF49</f>
        <v>104</v>
      </c>
      <c r="AO49" s="557"/>
      <c r="AP49" s="557">
        <v>16</v>
      </c>
      <c r="AQ49" s="557"/>
      <c r="AR49" s="557"/>
      <c r="AS49" s="557"/>
      <c r="AT49" s="557"/>
      <c r="AU49" s="557"/>
      <c r="AV49" s="557"/>
      <c r="AW49" s="557"/>
      <c r="AX49" s="557"/>
      <c r="AY49" s="557"/>
      <c r="AZ49" s="557"/>
      <c r="BA49" s="557"/>
      <c r="BB49" s="557"/>
      <c r="BC49" s="557"/>
      <c r="BD49" s="557"/>
      <c r="BE49" s="557"/>
      <c r="BF49" s="12"/>
      <c r="BG49" s="13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ht="36.75" customHeight="1">
      <c r="A50" s="12"/>
      <c r="B50" s="12"/>
      <c r="C50" s="519" t="s">
        <v>76</v>
      </c>
      <c r="D50" s="520"/>
      <c r="E50" s="521"/>
      <c r="F50" s="542" t="s">
        <v>134</v>
      </c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58"/>
      <c r="U50" s="558"/>
      <c r="V50" s="558">
        <v>1</v>
      </c>
      <c r="W50" s="558"/>
      <c r="X50" s="558"/>
      <c r="Y50" s="558"/>
      <c r="Z50" s="558">
        <v>1</v>
      </c>
      <c r="AA50" s="558"/>
      <c r="AB50" s="558">
        <v>5</v>
      </c>
      <c r="AC50" s="558"/>
      <c r="AD50" s="557">
        <f>AB50*30</f>
        <v>150</v>
      </c>
      <c r="AE50" s="557"/>
      <c r="AF50" s="557">
        <f>AH50+AJ50+AL50</f>
        <v>16</v>
      </c>
      <c r="AG50" s="557"/>
      <c r="AH50" s="557">
        <v>10</v>
      </c>
      <c r="AI50" s="557"/>
      <c r="AJ50" s="558">
        <v>6</v>
      </c>
      <c r="AK50" s="558"/>
      <c r="AL50" s="558"/>
      <c r="AM50" s="558"/>
      <c r="AN50" s="557">
        <f>AD50-AF50</f>
        <v>134</v>
      </c>
      <c r="AO50" s="557"/>
      <c r="AP50" s="558">
        <v>16</v>
      </c>
      <c r="AQ50" s="558"/>
      <c r="AR50" s="558"/>
      <c r="AS50" s="558"/>
      <c r="AT50" s="557"/>
      <c r="AU50" s="557"/>
      <c r="AV50" s="557"/>
      <c r="AW50" s="557"/>
      <c r="AX50" s="557"/>
      <c r="AY50" s="557"/>
      <c r="AZ50" s="557"/>
      <c r="BA50" s="557"/>
      <c r="BB50" s="557"/>
      <c r="BC50" s="557"/>
      <c r="BD50" s="557"/>
      <c r="BE50" s="557"/>
      <c r="BF50" s="12"/>
      <c r="BG50" s="13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ht="37.5" customHeight="1">
      <c r="A51" s="12"/>
      <c r="B51" s="12"/>
      <c r="C51" s="519" t="s">
        <v>77</v>
      </c>
      <c r="D51" s="520"/>
      <c r="E51" s="521"/>
      <c r="F51" s="542" t="s">
        <v>137</v>
      </c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58"/>
      <c r="U51" s="558"/>
      <c r="V51" s="558">
        <v>1</v>
      </c>
      <c r="W51" s="558"/>
      <c r="X51" s="558">
        <v>1</v>
      </c>
      <c r="Y51" s="558"/>
      <c r="Z51" s="558">
        <v>1</v>
      </c>
      <c r="AA51" s="558"/>
      <c r="AB51" s="558">
        <v>5</v>
      </c>
      <c r="AC51" s="558"/>
      <c r="AD51" s="557">
        <f>AB51*30</f>
        <v>150</v>
      </c>
      <c r="AE51" s="557"/>
      <c r="AF51" s="557">
        <f>AH51+AJ51+AL51</f>
        <v>16</v>
      </c>
      <c r="AG51" s="557"/>
      <c r="AH51" s="557">
        <v>10</v>
      </c>
      <c r="AI51" s="557"/>
      <c r="AJ51" s="558">
        <v>6</v>
      </c>
      <c r="AK51" s="558"/>
      <c r="AL51" s="558"/>
      <c r="AM51" s="558"/>
      <c r="AN51" s="557">
        <f>AD51-AF51</f>
        <v>134</v>
      </c>
      <c r="AO51" s="557"/>
      <c r="AP51" s="558">
        <v>16</v>
      </c>
      <c r="AQ51" s="558"/>
      <c r="AR51" s="558"/>
      <c r="AS51" s="558"/>
      <c r="AT51" s="557"/>
      <c r="AU51" s="557"/>
      <c r="AV51" s="557"/>
      <c r="AW51" s="557"/>
      <c r="AX51" s="557"/>
      <c r="AY51" s="557"/>
      <c r="AZ51" s="557"/>
      <c r="BA51" s="557"/>
      <c r="BB51" s="557"/>
      <c r="BC51" s="557"/>
      <c r="BD51" s="557"/>
      <c r="BE51" s="557"/>
      <c r="BF51" s="12"/>
      <c r="BG51" s="13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ht="55.5" customHeight="1" thickBot="1">
      <c r="A52" s="12"/>
      <c r="B52" s="12"/>
      <c r="C52" s="519" t="s">
        <v>78</v>
      </c>
      <c r="D52" s="520"/>
      <c r="E52" s="521"/>
      <c r="F52" s="542" t="s">
        <v>138</v>
      </c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58">
        <v>1</v>
      </c>
      <c r="U52" s="558"/>
      <c r="V52" s="558"/>
      <c r="W52" s="558"/>
      <c r="X52" s="558">
        <v>1</v>
      </c>
      <c r="Y52" s="558"/>
      <c r="Z52" s="558">
        <v>1</v>
      </c>
      <c r="AA52" s="558"/>
      <c r="AB52" s="558">
        <v>5.5</v>
      </c>
      <c r="AC52" s="558"/>
      <c r="AD52" s="557">
        <f>AB52*30</f>
        <v>165</v>
      </c>
      <c r="AE52" s="557"/>
      <c r="AF52" s="557">
        <f>AH52+AJ52+AL52</f>
        <v>16</v>
      </c>
      <c r="AG52" s="557"/>
      <c r="AH52" s="557">
        <v>10</v>
      </c>
      <c r="AI52" s="557"/>
      <c r="AJ52" s="558">
        <v>6</v>
      </c>
      <c r="AK52" s="558"/>
      <c r="AL52" s="558"/>
      <c r="AM52" s="558"/>
      <c r="AN52" s="557">
        <f>AD52-AF52</f>
        <v>149</v>
      </c>
      <c r="AO52" s="557"/>
      <c r="AP52" s="558">
        <v>16</v>
      </c>
      <c r="AQ52" s="558"/>
      <c r="AR52" s="558"/>
      <c r="AS52" s="558"/>
      <c r="AT52" s="558"/>
      <c r="AU52" s="558"/>
      <c r="AV52" s="558"/>
      <c r="AW52" s="558"/>
      <c r="AX52" s="558"/>
      <c r="AY52" s="558"/>
      <c r="AZ52" s="558"/>
      <c r="BA52" s="558"/>
      <c r="BB52" s="558"/>
      <c r="BC52" s="558"/>
      <c r="BD52" s="558"/>
      <c r="BE52" s="558"/>
      <c r="BF52" s="12"/>
      <c r="BG52" s="13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ht="24" thickBot="1">
      <c r="A53" s="12"/>
      <c r="B53" s="12"/>
      <c r="C53" s="559" t="s">
        <v>104</v>
      </c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  <c r="AA53" s="560"/>
      <c r="AB53" s="560"/>
      <c r="AC53" s="560"/>
      <c r="AD53" s="560"/>
      <c r="AE53" s="560"/>
      <c r="AF53" s="560"/>
      <c r="AG53" s="560"/>
      <c r="AH53" s="560"/>
      <c r="AI53" s="560"/>
      <c r="AJ53" s="560"/>
      <c r="AK53" s="560"/>
      <c r="AL53" s="560"/>
      <c r="AM53" s="560"/>
      <c r="AN53" s="560"/>
      <c r="AO53" s="560"/>
      <c r="AP53" s="560"/>
      <c r="AQ53" s="560"/>
      <c r="AR53" s="560"/>
      <c r="AS53" s="560"/>
      <c r="AT53" s="560"/>
      <c r="AU53" s="560"/>
      <c r="AV53" s="560"/>
      <c r="AW53" s="560"/>
      <c r="AX53" s="560"/>
      <c r="AY53" s="560"/>
      <c r="AZ53" s="560"/>
      <c r="BA53" s="560"/>
      <c r="BB53" s="560"/>
      <c r="BC53" s="560"/>
      <c r="BD53" s="560"/>
      <c r="BE53" s="561"/>
      <c r="BF53" s="12"/>
      <c r="BG53" s="13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</row>
    <row r="54" spans="1:71" ht="42" customHeight="1">
      <c r="A54" s="12"/>
      <c r="B54" s="12"/>
      <c r="C54" s="519" t="s">
        <v>80</v>
      </c>
      <c r="D54" s="520"/>
      <c r="E54" s="521"/>
      <c r="F54" s="564" t="s">
        <v>71</v>
      </c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6"/>
      <c r="T54" s="567"/>
      <c r="U54" s="536"/>
      <c r="V54" s="539">
        <v>1.2</v>
      </c>
      <c r="W54" s="538"/>
      <c r="X54" s="539"/>
      <c r="Y54" s="538"/>
      <c r="Z54" s="539">
        <v>1.2</v>
      </c>
      <c r="AA54" s="538"/>
      <c r="AB54" s="539">
        <v>6.5</v>
      </c>
      <c r="AC54" s="537"/>
      <c r="AD54" s="539">
        <f>AB54*30</f>
        <v>195</v>
      </c>
      <c r="AE54" s="538"/>
      <c r="AF54" s="539">
        <f>AH54+AJ54+AL54</f>
        <v>16</v>
      </c>
      <c r="AG54" s="537"/>
      <c r="AH54" s="539">
        <v>4</v>
      </c>
      <c r="AI54" s="538"/>
      <c r="AJ54" s="537">
        <v>12</v>
      </c>
      <c r="AK54" s="538"/>
      <c r="AL54" s="540"/>
      <c r="AM54" s="541"/>
      <c r="AN54" s="539">
        <f>AD54-AF54</f>
        <v>179</v>
      </c>
      <c r="AO54" s="538"/>
      <c r="AP54" s="539">
        <v>8</v>
      </c>
      <c r="AQ54" s="537"/>
      <c r="AR54" s="537"/>
      <c r="AS54" s="538"/>
      <c r="AT54" s="539">
        <v>8</v>
      </c>
      <c r="AU54" s="537"/>
      <c r="AV54" s="537"/>
      <c r="AW54" s="538"/>
      <c r="AX54" s="539"/>
      <c r="AY54" s="537"/>
      <c r="AZ54" s="537"/>
      <c r="BA54" s="538"/>
      <c r="BB54" s="535"/>
      <c r="BC54" s="567"/>
      <c r="BD54" s="567"/>
      <c r="BE54" s="536"/>
      <c r="BF54" s="12"/>
      <c r="BG54" s="13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ht="23.25">
      <c r="A55" s="12"/>
      <c r="B55" s="12"/>
      <c r="C55" s="519" t="s">
        <v>81</v>
      </c>
      <c r="D55" s="520"/>
      <c r="E55" s="521"/>
      <c r="F55" s="532" t="s">
        <v>125</v>
      </c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4"/>
      <c r="T55" s="567"/>
      <c r="U55" s="536"/>
      <c r="V55" s="558">
        <v>3</v>
      </c>
      <c r="W55" s="558"/>
      <c r="X55" s="539"/>
      <c r="Y55" s="538"/>
      <c r="Z55" s="537"/>
      <c r="AA55" s="538"/>
      <c r="AB55" s="539">
        <v>14</v>
      </c>
      <c r="AC55" s="537"/>
      <c r="AD55" s="539">
        <f>AB55*30</f>
        <v>420</v>
      </c>
      <c r="AE55" s="538"/>
      <c r="AF55" s="539"/>
      <c r="AG55" s="537"/>
      <c r="AH55" s="539"/>
      <c r="AI55" s="538"/>
      <c r="AJ55" s="537"/>
      <c r="AK55" s="538"/>
      <c r="AL55" s="540"/>
      <c r="AM55" s="541"/>
      <c r="AN55" s="539">
        <f>AD55-AF55</f>
        <v>420</v>
      </c>
      <c r="AO55" s="538"/>
      <c r="AP55" s="539"/>
      <c r="AQ55" s="537"/>
      <c r="AR55" s="537"/>
      <c r="AS55" s="538"/>
      <c r="AT55" s="539"/>
      <c r="AU55" s="537"/>
      <c r="AV55" s="537"/>
      <c r="AW55" s="538"/>
      <c r="AX55" s="539"/>
      <c r="AY55" s="537"/>
      <c r="AZ55" s="537"/>
      <c r="BA55" s="538"/>
      <c r="BB55" s="539"/>
      <c r="BC55" s="537"/>
      <c r="BD55" s="537"/>
      <c r="BE55" s="538"/>
      <c r="BF55" s="568"/>
      <c r="BG55" s="13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ht="24" thickBot="1">
      <c r="A56" s="12"/>
      <c r="B56" s="12"/>
      <c r="C56" s="519" t="s">
        <v>97</v>
      </c>
      <c r="D56" s="520"/>
      <c r="E56" s="521"/>
      <c r="F56" s="572" t="s">
        <v>98</v>
      </c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4"/>
      <c r="T56" s="575"/>
      <c r="U56" s="576"/>
      <c r="V56" s="571"/>
      <c r="W56" s="570"/>
      <c r="X56" s="569"/>
      <c r="Y56" s="570"/>
      <c r="Z56" s="571"/>
      <c r="AA56" s="570"/>
      <c r="AB56" s="569">
        <v>12</v>
      </c>
      <c r="AC56" s="571"/>
      <c r="AD56" s="569">
        <f>AB56*30</f>
        <v>360</v>
      </c>
      <c r="AE56" s="570"/>
      <c r="AF56" s="569"/>
      <c r="AG56" s="571"/>
      <c r="AH56" s="569"/>
      <c r="AI56" s="570"/>
      <c r="AJ56" s="571"/>
      <c r="AK56" s="570"/>
      <c r="AL56" s="577"/>
      <c r="AM56" s="578"/>
      <c r="AN56" s="569">
        <f>AD56-AF56</f>
        <v>360</v>
      </c>
      <c r="AO56" s="570"/>
      <c r="AP56" s="569"/>
      <c r="AQ56" s="571"/>
      <c r="AR56" s="571"/>
      <c r="AS56" s="570"/>
      <c r="AT56" s="569"/>
      <c r="AU56" s="571"/>
      <c r="AV56" s="571"/>
      <c r="AW56" s="570"/>
      <c r="AX56" s="569"/>
      <c r="AY56" s="571"/>
      <c r="AZ56" s="571"/>
      <c r="BA56" s="570"/>
      <c r="BB56" s="569"/>
      <c r="BC56" s="571"/>
      <c r="BD56" s="571"/>
      <c r="BE56" s="570"/>
      <c r="BF56" s="568"/>
      <c r="BG56" s="13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ht="21" thickBot="1">
      <c r="A57" s="12"/>
      <c r="B57" s="12"/>
      <c r="C57" s="554" t="s">
        <v>82</v>
      </c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79">
        <f>SUM(T54:U56)+T52+T51+T50+T49+T48</f>
        <v>3</v>
      </c>
      <c r="U57" s="579"/>
      <c r="V57" s="579">
        <v>5</v>
      </c>
      <c r="W57" s="579"/>
      <c r="X57" s="579">
        <f>SUM(X54:Y56)+X52+X51+X50+X49+X48</f>
        <v>2</v>
      </c>
      <c r="Y57" s="579"/>
      <c r="Z57" s="579">
        <v>8</v>
      </c>
      <c r="AA57" s="579"/>
      <c r="AB57" s="579">
        <f>SUM(AB54:AC56)+AB52+AB51+AB50+AB49+AB48</f>
        <v>56</v>
      </c>
      <c r="AC57" s="579"/>
      <c r="AD57" s="579">
        <f>SUM(AD54:AE56)+AD52+AD51+AD50+AD49+AD48</f>
        <v>1680</v>
      </c>
      <c r="AE57" s="579"/>
      <c r="AF57" s="579">
        <f>SUM(AF54:AG56)+AF52+AF51+AF50+AF49+AF48</f>
        <v>96</v>
      </c>
      <c r="AG57" s="579"/>
      <c r="AH57" s="579">
        <f>SUM(AH54:AI56)+AH52+AH51+AH50+AH49+AH48</f>
        <v>54</v>
      </c>
      <c r="AI57" s="579"/>
      <c r="AJ57" s="579">
        <f>SUM(AJ54:AK56)+AJ52+AJ51+AJ50+AJ49+AJ48</f>
        <v>42</v>
      </c>
      <c r="AK57" s="579"/>
      <c r="AL57" s="579">
        <f>SUM(AL54:AM56)+AL52+AL51+AL50+AL49+AL48</f>
        <v>0</v>
      </c>
      <c r="AM57" s="579"/>
      <c r="AN57" s="579">
        <f>SUM(AN54:AO56)+AN52+AN51+AN50+AN49+AN48</f>
        <v>1584</v>
      </c>
      <c r="AO57" s="579"/>
      <c r="AP57" s="579">
        <f>(AP56+AP55+AP54)+(AP52+AP51+AP50+AP49+AP48)</f>
        <v>88</v>
      </c>
      <c r="AQ57" s="579"/>
      <c r="AR57" s="579"/>
      <c r="AS57" s="579"/>
      <c r="AT57" s="579">
        <f>(AT56+AT55+AT54)+(AT52+AT51+AT50+AT49)</f>
        <v>8</v>
      </c>
      <c r="AU57" s="579"/>
      <c r="AV57" s="579"/>
      <c r="AW57" s="579"/>
      <c r="AX57" s="579"/>
      <c r="AY57" s="579"/>
      <c r="AZ57" s="579"/>
      <c r="BA57" s="579"/>
      <c r="BB57" s="579"/>
      <c r="BC57" s="579"/>
      <c r="BD57" s="579"/>
      <c r="BE57" s="579"/>
      <c r="BF57" s="568"/>
      <c r="BG57" s="13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ht="24" thickBot="1">
      <c r="A58" s="12"/>
      <c r="B58" s="12"/>
      <c r="C58" s="580" t="s">
        <v>83</v>
      </c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2"/>
      <c r="T58" s="583">
        <f>T57+T46</f>
        <v>3</v>
      </c>
      <c r="U58" s="584"/>
      <c r="V58" s="583">
        <f>V57+V46</f>
        <v>9</v>
      </c>
      <c r="W58" s="584"/>
      <c r="X58" s="583">
        <f>X57+X46</f>
        <v>3</v>
      </c>
      <c r="Y58" s="584"/>
      <c r="Z58" s="583">
        <f>Z57+Z46</f>
        <v>11</v>
      </c>
      <c r="AA58" s="584"/>
      <c r="AB58" s="583">
        <f>AB57+AB46</f>
        <v>67</v>
      </c>
      <c r="AC58" s="584"/>
      <c r="AD58" s="583">
        <f>AD57+AD46</f>
        <v>2010</v>
      </c>
      <c r="AE58" s="584"/>
      <c r="AF58" s="583">
        <f>AF57+AF46</f>
        <v>136</v>
      </c>
      <c r="AG58" s="584"/>
      <c r="AH58" s="583">
        <f>AH57+AH46</f>
        <v>68</v>
      </c>
      <c r="AI58" s="584"/>
      <c r="AJ58" s="583">
        <f>AJ57+AJ46</f>
        <v>68</v>
      </c>
      <c r="AK58" s="584"/>
      <c r="AL58" s="583">
        <f>AL57+AL46</f>
        <v>0</v>
      </c>
      <c r="AM58" s="584"/>
      <c r="AN58" s="583">
        <f>AN57+AN46</f>
        <v>1874</v>
      </c>
      <c r="AO58" s="584"/>
      <c r="AP58" s="585">
        <f>AP57+AP46</f>
        <v>104</v>
      </c>
      <c r="AQ58" s="586"/>
      <c r="AR58" s="586"/>
      <c r="AS58" s="587"/>
      <c r="AT58" s="585">
        <f>AT57+AT46</f>
        <v>32</v>
      </c>
      <c r="AU58" s="586"/>
      <c r="AV58" s="586"/>
      <c r="AW58" s="587"/>
      <c r="AX58" s="585"/>
      <c r="AY58" s="586"/>
      <c r="AZ58" s="586"/>
      <c r="BA58" s="587"/>
      <c r="BB58" s="585"/>
      <c r="BC58" s="586"/>
      <c r="BD58" s="586"/>
      <c r="BE58" s="587"/>
      <c r="BF58" s="12"/>
      <c r="BG58" s="13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ht="24" thickBot="1">
      <c r="A59" s="22"/>
      <c r="B59" s="22"/>
      <c r="C59" s="588" t="s">
        <v>84</v>
      </c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589"/>
      <c r="AO59" s="589"/>
      <c r="AP59" s="589"/>
      <c r="AQ59" s="589"/>
      <c r="AR59" s="589"/>
      <c r="AS59" s="589"/>
      <c r="AT59" s="589"/>
      <c r="AU59" s="589"/>
      <c r="AV59" s="589"/>
      <c r="AW59" s="589"/>
      <c r="AX59" s="589"/>
      <c r="AY59" s="589"/>
      <c r="AZ59" s="589"/>
      <c r="BA59" s="589"/>
      <c r="BB59" s="589"/>
      <c r="BC59" s="589"/>
      <c r="BD59" s="589"/>
      <c r="BE59" s="590"/>
      <c r="BF59" s="12"/>
      <c r="BG59" s="21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</row>
    <row r="60" spans="1:71" ht="24" thickBot="1">
      <c r="A60" s="12"/>
      <c r="B60" s="12"/>
      <c r="C60" s="515" t="s">
        <v>85</v>
      </c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7"/>
      <c r="U60" s="517"/>
      <c r="V60" s="516"/>
      <c r="W60" s="516"/>
      <c r="X60" s="516"/>
      <c r="Y60" s="516"/>
      <c r="Z60" s="516"/>
      <c r="AA60" s="516"/>
      <c r="AB60" s="516"/>
      <c r="AC60" s="516"/>
      <c r="AD60" s="516"/>
      <c r="AE60" s="516"/>
      <c r="AF60" s="516"/>
      <c r="AG60" s="516"/>
      <c r="AH60" s="516"/>
      <c r="AI60" s="516"/>
      <c r="AJ60" s="516"/>
      <c r="AK60" s="516"/>
      <c r="AL60" s="516"/>
      <c r="AM60" s="516"/>
      <c r="AN60" s="516"/>
      <c r="AO60" s="516"/>
      <c r="AP60" s="516"/>
      <c r="AQ60" s="516"/>
      <c r="AR60" s="516"/>
      <c r="AS60" s="516"/>
      <c r="AT60" s="516"/>
      <c r="AU60" s="516"/>
      <c r="AV60" s="516"/>
      <c r="AW60" s="516"/>
      <c r="AX60" s="516"/>
      <c r="AY60" s="516"/>
      <c r="AZ60" s="516"/>
      <c r="BA60" s="516"/>
      <c r="BB60" s="516"/>
      <c r="BC60" s="516"/>
      <c r="BD60" s="516"/>
      <c r="BE60" s="518"/>
      <c r="BF60" s="12"/>
      <c r="BG60" s="13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ht="23.25">
      <c r="A61" s="12"/>
      <c r="B61" s="12"/>
      <c r="C61" s="519" t="s">
        <v>86</v>
      </c>
      <c r="D61" s="520"/>
      <c r="E61" s="521"/>
      <c r="F61" s="591" t="s">
        <v>176</v>
      </c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3"/>
      <c r="T61" s="558"/>
      <c r="U61" s="558"/>
      <c r="V61" s="558">
        <v>2</v>
      </c>
      <c r="W61" s="558"/>
      <c r="X61" s="558"/>
      <c r="Y61" s="558"/>
      <c r="Z61" s="558">
        <v>2</v>
      </c>
      <c r="AA61" s="558"/>
      <c r="AB61" s="558">
        <v>4</v>
      </c>
      <c r="AC61" s="558"/>
      <c r="AD61" s="558">
        <f>AB61*30</f>
        <v>120</v>
      </c>
      <c r="AE61" s="558"/>
      <c r="AF61" s="558">
        <f>AH61+AJ61+AL61</f>
        <v>20</v>
      </c>
      <c r="AG61" s="558"/>
      <c r="AH61" s="558">
        <v>10</v>
      </c>
      <c r="AI61" s="558"/>
      <c r="AJ61" s="558">
        <v>10</v>
      </c>
      <c r="AK61" s="558"/>
      <c r="AL61" s="558"/>
      <c r="AM61" s="558"/>
      <c r="AN61" s="558">
        <f>AD61-AF61</f>
        <v>100</v>
      </c>
      <c r="AO61" s="558"/>
      <c r="AP61" s="558"/>
      <c r="AQ61" s="558"/>
      <c r="AR61" s="558"/>
      <c r="AS61" s="558"/>
      <c r="AT61" s="558">
        <v>20</v>
      </c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12"/>
      <c r="BG61" s="13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ht="23.25">
      <c r="A62" s="12"/>
      <c r="B62" s="12"/>
      <c r="C62" s="519" t="s">
        <v>79</v>
      </c>
      <c r="D62" s="520"/>
      <c r="E62" s="521"/>
      <c r="F62" s="594" t="s">
        <v>177</v>
      </c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6"/>
      <c r="T62" s="558"/>
      <c r="U62" s="558"/>
      <c r="V62" s="558">
        <v>2</v>
      </c>
      <c r="W62" s="558"/>
      <c r="X62" s="558"/>
      <c r="Y62" s="558"/>
      <c r="Z62" s="558">
        <v>2</v>
      </c>
      <c r="AA62" s="558"/>
      <c r="AB62" s="558">
        <v>4</v>
      </c>
      <c r="AC62" s="558"/>
      <c r="AD62" s="558">
        <f>AB62*30</f>
        <v>120</v>
      </c>
      <c r="AE62" s="558"/>
      <c r="AF62" s="558">
        <f>AH62+AJ62+AL62</f>
        <v>20</v>
      </c>
      <c r="AG62" s="558"/>
      <c r="AH62" s="558">
        <v>10</v>
      </c>
      <c r="AI62" s="558"/>
      <c r="AJ62" s="558">
        <v>10</v>
      </c>
      <c r="AK62" s="558"/>
      <c r="AL62" s="558"/>
      <c r="AM62" s="558"/>
      <c r="AN62" s="558">
        <f>AD62-AF62</f>
        <v>100</v>
      </c>
      <c r="AO62" s="558"/>
      <c r="AP62" s="558"/>
      <c r="AQ62" s="558"/>
      <c r="AR62" s="558"/>
      <c r="AS62" s="558"/>
      <c r="AT62" s="558">
        <v>20</v>
      </c>
      <c r="AU62" s="558"/>
      <c r="AV62" s="558"/>
      <c r="AW62" s="558"/>
      <c r="AX62" s="558"/>
      <c r="AY62" s="558"/>
      <c r="AZ62" s="558"/>
      <c r="BA62" s="558"/>
      <c r="BB62" s="558"/>
      <c r="BC62" s="558"/>
      <c r="BD62" s="558"/>
      <c r="BE62" s="558"/>
      <c r="BF62" s="12"/>
      <c r="BG62" s="13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ht="23.25">
      <c r="A63" s="12"/>
      <c r="B63" s="12"/>
      <c r="C63" s="519" t="s">
        <v>87</v>
      </c>
      <c r="D63" s="520"/>
      <c r="E63" s="521"/>
      <c r="F63" s="594" t="s">
        <v>178</v>
      </c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6"/>
      <c r="T63" s="558">
        <v>2</v>
      </c>
      <c r="U63" s="539"/>
      <c r="V63" s="639"/>
      <c r="W63" s="640"/>
      <c r="X63" s="538"/>
      <c r="Y63" s="558"/>
      <c r="Z63" s="558">
        <v>2</v>
      </c>
      <c r="AA63" s="558"/>
      <c r="AB63" s="558">
        <v>5</v>
      </c>
      <c r="AC63" s="558"/>
      <c r="AD63" s="558">
        <f>AB63*30</f>
        <v>150</v>
      </c>
      <c r="AE63" s="558"/>
      <c r="AF63" s="558">
        <f>AH63+AJ63+AL63</f>
        <v>20</v>
      </c>
      <c r="AG63" s="558"/>
      <c r="AH63" s="558">
        <v>10</v>
      </c>
      <c r="AI63" s="558"/>
      <c r="AJ63" s="558">
        <v>10</v>
      </c>
      <c r="AK63" s="558"/>
      <c r="AL63" s="558"/>
      <c r="AM63" s="558"/>
      <c r="AN63" s="558">
        <f>AD63-AF63</f>
        <v>130</v>
      </c>
      <c r="AO63" s="558"/>
      <c r="AP63" s="558"/>
      <c r="AQ63" s="558"/>
      <c r="AR63" s="558"/>
      <c r="AS63" s="558"/>
      <c r="AT63" s="558">
        <v>20</v>
      </c>
      <c r="AU63" s="558"/>
      <c r="AV63" s="558"/>
      <c r="AW63" s="558"/>
      <c r="AX63" s="558"/>
      <c r="AY63" s="558"/>
      <c r="AZ63" s="558"/>
      <c r="BA63" s="558"/>
      <c r="BB63" s="558"/>
      <c r="BC63" s="558"/>
      <c r="BD63" s="558"/>
      <c r="BE63" s="558"/>
      <c r="BF63" s="12"/>
      <c r="BG63" s="13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ht="23.25">
      <c r="A64" s="12"/>
      <c r="B64" s="12"/>
      <c r="C64" s="519" t="s">
        <v>88</v>
      </c>
      <c r="D64" s="520"/>
      <c r="E64" s="521"/>
      <c r="F64" s="594" t="s">
        <v>179</v>
      </c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6"/>
      <c r="T64" s="558">
        <v>2</v>
      </c>
      <c r="U64" s="539"/>
      <c r="V64" s="639"/>
      <c r="W64" s="640"/>
      <c r="X64" s="538"/>
      <c r="Y64" s="558"/>
      <c r="Z64" s="558">
        <v>2</v>
      </c>
      <c r="AA64" s="558"/>
      <c r="AB64" s="558">
        <v>5</v>
      </c>
      <c r="AC64" s="558"/>
      <c r="AD64" s="558">
        <f>AB64*30</f>
        <v>150</v>
      </c>
      <c r="AE64" s="558"/>
      <c r="AF64" s="558">
        <f>AH64+AJ64+AL64</f>
        <v>20</v>
      </c>
      <c r="AG64" s="558"/>
      <c r="AH64" s="558">
        <v>10</v>
      </c>
      <c r="AI64" s="558"/>
      <c r="AJ64" s="558">
        <v>10</v>
      </c>
      <c r="AK64" s="558"/>
      <c r="AL64" s="558"/>
      <c r="AM64" s="558"/>
      <c r="AN64" s="558">
        <f>AD64-AF64</f>
        <v>130</v>
      </c>
      <c r="AO64" s="558"/>
      <c r="AP64" s="558"/>
      <c r="AQ64" s="558"/>
      <c r="AR64" s="558"/>
      <c r="AS64" s="558"/>
      <c r="AT64" s="558">
        <v>20</v>
      </c>
      <c r="AU64" s="558"/>
      <c r="AV64" s="558"/>
      <c r="AW64" s="558"/>
      <c r="AX64" s="558"/>
      <c r="AY64" s="558"/>
      <c r="AZ64" s="558"/>
      <c r="BA64" s="558"/>
      <c r="BB64" s="558"/>
      <c r="BC64" s="558"/>
      <c r="BD64" s="558"/>
      <c r="BE64" s="558"/>
      <c r="BF64" s="12"/>
      <c r="BG64" s="13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</row>
    <row r="65" spans="1:71" ht="24" thickBot="1">
      <c r="A65" s="12"/>
      <c r="B65" s="12"/>
      <c r="C65" s="519" t="s">
        <v>89</v>
      </c>
      <c r="D65" s="520"/>
      <c r="E65" s="521"/>
      <c r="F65" s="594" t="s">
        <v>180</v>
      </c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6"/>
      <c r="T65" s="558">
        <v>2</v>
      </c>
      <c r="U65" s="539"/>
      <c r="V65" s="639"/>
      <c r="W65" s="640"/>
      <c r="X65" s="538"/>
      <c r="Y65" s="558"/>
      <c r="Z65" s="558">
        <v>2</v>
      </c>
      <c r="AA65" s="558"/>
      <c r="AB65" s="558">
        <v>5</v>
      </c>
      <c r="AC65" s="558"/>
      <c r="AD65" s="558">
        <f>AB65*30</f>
        <v>150</v>
      </c>
      <c r="AE65" s="558"/>
      <c r="AF65" s="558">
        <f>AH65+AJ65+AL65</f>
        <v>20</v>
      </c>
      <c r="AG65" s="558"/>
      <c r="AH65" s="558">
        <v>10</v>
      </c>
      <c r="AI65" s="558"/>
      <c r="AJ65" s="558">
        <v>10</v>
      </c>
      <c r="AK65" s="558"/>
      <c r="AL65" s="558"/>
      <c r="AM65" s="558"/>
      <c r="AN65" s="558">
        <f>AD65-AF65</f>
        <v>130</v>
      </c>
      <c r="AO65" s="558"/>
      <c r="AP65" s="558"/>
      <c r="AQ65" s="558"/>
      <c r="AR65" s="558"/>
      <c r="AS65" s="558"/>
      <c r="AT65" s="558">
        <v>20</v>
      </c>
      <c r="AU65" s="558"/>
      <c r="AV65" s="558"/>
      <c r="AW65" s="558"/>
      <c r="AX65" s="558"/>
      <c r="AY65" s="558"/>
      <c r="AZ65" s="558"/>
      <c r="BA65" s="558"/>
      <c r="BB65" s="558"/>
      <c r="BC65" s="558"/>
      <c r="BD65" s="558"/>
      <c r="BE65" s="558"/>
      <c r="BF65" s="12"/>
      <c r="BG65" s="13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:71" ht="21" thickBot="1">
      <c r="A66" s="12"/>
      <c r="B66" s="12"/>
      <c r="C66" s="606" t="s">
        <v>90</v>
      </c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7"/>
      <c r="O66" s="607"/>
      <c r="P66" s="607"/>
      <c r="Q66" s="607"/>
      <c r="R66" s="607"/>
      <c r="S66" s="608"/>
      <c r="T66" s="601">
        <v>3</v>
      </c>
      <c r="U66" s="603"/>
      <c r="V66" s="609">
        <v>2</v>
      </c>
      <c r="W66" s="610"/>
      <c r="X66" s="601"/>
      <c r="Y66" s="603"/>
      <c r="Z66" s="601">
        <v>5</v>
      </c>
      <c r="AA66" s="603"/>
      <c r="AB66" s="601">
        <f>SUM(AB61:AC65)</f>
        <v>23</v>
      </c>
      <c r="AC66" s="603"/>
      <c r="AD66" s="601">
        <f>SUM(AD61:AE65)</f>
        <v>690</v>
      </c>
      <c r="AE66" s="603"/>
      <c r="AF66" s="601">
        <f>SUM(AF61:AG65)</f>
        <v>100</v>
      </c>
      <c r="AG66" s="603"/>
      <c r="AH66" s="601">
        <f>SUM(AH61:AI65)</f>
        <v>50</v>
      </c>
      <c r="AI66" s="603"/>
      <c r="AJ66" s="601">
        <f>SUM(AJ61:AK65)</f>
        <v>50</v>
      </c>
      <c r="AK66" s="603"/>
      <c r="AL66" s="601">
        <f>SUM(AL61:AM65)</f>
        <v>0</v>
      </c>
      <c r="AM66" s="603"/>
      <c r="AN66" s="601">
        <f>SUM(AN61:AO65)</f>
        <v>590</v>
      </c>
      <c r="AO66" s="603"/>
      <c r="AP66" s="601">
        <f>SUM(AP61:AS65)</f>
        <v>0</v>
      </c>
      <c r="AQ66" s="602"/>
      <c r="AR66" s="602"/>
      <c r="AS66" s="603"/>
      <c r="AT66" s="601">
        <f>SUM(AT61:AW65)</f>
        <v>100</v>
      </c>
      <c r="AU66" s="602"/>
      <c r="AV66" s="602"/>
      <c r="AW66" s="603"/>
      <c r="AX66" s="601">
        <f>SUM(AX61:BA65)</f>
        <v>0</v>
      </c>
      <c r="AY66" s="602"/>
      <c r="AZ66" s="602"/>
      <c r="BA66" s="603"/>
      <c r="BB66" s="601">
        <f>SUM(BB61:BE65)</f>
        <v>0</v>
      </c>
      <c r="BC66" s="602"/>
      <c r="BD66" s="602"/>
      <c r="BE66" s="603"/>
      <c r="BF66" s="12"/>
      <c r="BG66" s="13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:71" ht="24" thickBot="1">
      <c r="A67" s="12"/>
      <c r="B67" s="12"/>
      <c r="C67" s="580" t="s">
        <v>91</v>
      </c>
      <c r="D67" s="581"/>
      <c r="E67" s="581"/>
      <c r="F67" s="581"/>
      <c r="G67" s="581"/>
      <c r="H67" s="581"/>
      <c r="I67" s="581"/>
      <c r="J67" s="581"/>
      <c r="K67" s="581"/>
      <c r="L67" s="581"/>
      <c r="M67" s="581"/>
      <c r="N67" s="581"/>
      <c r="O67" s="581"/>
      <c r="P67" s="581"/>
      <c r="Q67" s="581"/>
      <c r="R67" s="581"/>
      <c r="S67" s="582"/>
      <c r="T67" s="604">
        <f>T66</f>
        <v>3</v>
      </c>
      <c r="U67" s="605"/>
      <c r="V67" s="604">
        <f>V66</f>
        <v>2</v>
      </c>
      <c r="W67" s="605"/>
      <c r="X67" s="604">
        <f>X66</f>
        <v>0</v>
      </c>
      <c r="Y67" s="605"/>
      <c r="Z67" s="604">
        <f>Z66</f>
        <v>5</v>
      </c>
      <c r="AA67" s="605"/>
      <c r="AB67" s="604">
        <f>AB66</f>
        <v>23</v>
      </c>
      <c r="AC67" s="605"/>
      <c r="AD67" s="604">
        <f>AD66</f>
        <v>690</v>
      </c>
      <c r="AE67" s="605"/>
      <c r="AF67" s="604">
        <f>AF66</f>
        <v>100</v>
      </c>
      <c r="AG67" s="605"/>
      <c r="AH67" s="604">
        <f>AH66</f>
        <v>50</v>
      </c>
      <c r="AI67" s="605"/>
      <c r="AJ67" s="604">
        <f>AJ66</f>
        <v>50</v>
      </c>
      <c r="AK67" s="605"/>
      <c r="AL67" s="604">
        <f>AL66</f>
        <v>0</v>
      </c>
      <c r="AM67" s="605"/>
      <c r="AN67" s="604">
        <f>AN66</f>
        <v>590</v>
      </c>
      <c r="AO67" s="605"/>
      <c r="AP67" s="615">
        <f>AP66</f>
        <v>0</v>
      </c>
      <c r="AQ67" s="616"/>
      <c r="AR67" s="616"/>
      <c r="AS67" s="617"/>
      <c r="AT67" s="615">
        <f>AT66</f>
        <v>100</v>
      </c>
      <c r="AU67" s="616"/>
      <c r="AV67" s="616"/>
      <c r="AW67" s="617"/>
      <c r="AX67" s="615">
        <f>AX66</f>
        <v>0</v>
      </c>
      <c r="AY67" s="616"/>
      <c r="AZ67" s="616"/>
      <c r="BA67" s="617"/>
      <c r="BB67" s="615">
        <f>BB66</f>
        <v>0</v>
      </c>
      <c r="BC67" s="616"/>
      <c r="BD67" s="616"/>
      <c r="BE67" s="617"/>
      <c r="BF67" s="12"/>
      <c r="BG67" s="13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:71" ht="24" thickBot="1">
      <c r="A68" s="23"/>
      <c r="B68" s="23"/>
      <c r="C68" s="512" t="s">
        <v>92</v>
      </c>
      <c r="D68" s="618"/>
      <c r="E68" s="618"/>
      <c r="F68" s="618"/>
      <c r="G68" s="618"/>
      <c r="H68" s="618"/>
      <c r="I68" s="618"/>
      <c r="J68" s="618"/>
      <c r="K68" s="618"/>
      <c r="L68" s="618"/>
      <c r="M68" s="618"/>
      <c r="N68" s="618"/>
      <c r="O68" s="618"/>
      <c r="P68" s="618"/>
      <c r="Q68" s="618"/>
      <c r="R68" s="618"/>
      <c r="S68" s="619"/>
      <c r="T68" s="611">
        <f>T67+T58</f>
        <v>6</v>
      </c>
      <c r="U68" s="611"/>
      <c r="V68" s="611">
        <f>V67+V58</f>
        <v>11</v>
      </c>
      <c r="W68" s="611"/>
      <c r="X68" s="611">
        <f>X67+X58</f>
        <v>3</v>
      </c>
      <c r="Y68" s="611"/>
      <c r="Z68" s="611">
        <f>Z67+Z58</f>
        <v>16</v>
      </c>
      <c r="AA68" s="611"/>
      <c r="AB68" s="611">
        <f>AB67+AB58</f>
        <v>90</v>
      </c>
      <c r="AC68" s="611"/>
      <c r="AD68" s="611">
        <f>AD67+AD58</f>
        <v>2700</v>
      </c>
      <c r="AE68" s="611"/>
      <c r="AF68" s="611">
        <f>AF67+AF58</f>
        <v>236</v>
      </c>
      <c r="AG68" s="611"/>
      <c r="AH68" s="611">
        <f>AH67+AH58</f>
        <v>118</v>
      </c>
      <c r="AI68" s="611"/>
      <c r="AJ68" s="611">
        <f>AJ67+AJ58</f>
        <v>118</v>
      </c>
      <c r="AK68" s="611"/>
      <c r="AL68" s="611">
        <f>AL67+AL58</f>
        <v>0</v>
      </c>
      <c r="AM68" s="611"/>
      <c r="AN68" s="611">
        <f>AN67+AN58</f>
        <v>2464</v>
      </c>
      <c r="AO68" s="611"/>
      <c r="AP68" s="612">
        <f>AP67+AP58</f>
        <v>104</v>
      </c>
      <c r="AQ68" s="613"/>
      <c r="AR68" s="613"/>
      <c r="AS68" s="614"/>
      <c r="AT68" s="612">
        <f>AT67+AT58</f>
        <v>132</v>
      </c>
      <c r="AU68" s="613"/>
      <c r="AV68" s="613"/>
      <c r="AW68" s="614"/>
      <c r="AX68" s="612">
        <f>AX67+AX58</f>
        <v>0</v>
      </c>
      <c r="AY68" s="613"/>
      <c r="AZ68" s="613"/>
      <c r="BA68" s="614"/>
      <c r="BB68" s="612">
        <f>BB67+BB58</f>
        <v>0</v>
      </c>
      <c r="BC68" s="613"/>
      <c r="BD68" s="613"/>
      <c r="BE68" s="614"/>
      <c r="BF68" s="23"/>
      <c r="BG68" s="24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1:71" ht="24" thickBot="1">
      <c r="A69" s="9"/>
      <c r="B69" s="9"/>
      <c r="C69" s="9"/>
      <c r="D69" s="9"/>
      <c r="E69" s="9"/>
      <c r="F69" s="9"/>
      <c r="G69" s="88"/>
      <c r="H69" s="88"/>
      <c r="I69" s="89"/>
      <c r="J69" s="90"/>
      <c r="K69" s="90"/>
      <c r="L69" s="90"/>
      <c r="M69" s="90"/>
      <c r="N69" s="90"/>
      <c r="O69" s="90"/>
      <c r="P69" s="90"/>
      <c r="Q69" s="90"/>
      <c r="R69" s="90"/>
      <c r="S69" s="91"/>
      <c r="T69" s="620" t="s">
        <v>93</v>
      </c>
      <c r="U69" s="621"/>
      <c r="V69" s="621"/>
      <c r="W69" s="621"/>
      <c r="X69" s="621"/>
      <c r="Y69" s="621"/>
      <c r="Z69" s="621"/>
      <c r="AA69" s="621"/>
      <c r="AB69" s="621"/>
      <c r="AC69" s="621"/>
      <c r="AD69" s="621"/>
      <c r="AE69" s="621"/>
      <c r="AF69" s="621"/>
      <c r="AG69" s="621"/>
      <c r="AH69" s="621"/>
      <c r="AI69" s="621"/>
      <c r="AJ69" s="621"/>
      <c r="AK69" s="621"/>
      <c r="AL69" s="621"/>
      <c r="AM69" s="621"/>
      <c r="AN69" s="621"/>
      <c r="AO69" s="622"/>
      <c r="AP69" s="612">
        <v>3</v>
      </c>
      <c r="AQ69" s="613"/>
      <c r="AR69" s="613"/>
      <c r="AS69" s="614"/>
      <c r="AT69" s="612">
        <v>3</v>
      </c>
      <c r="AU69" s="613"/>
      <c r="AV69" s="613"/>
      <c r="AW69" s="614"/>
      <c r="AX69" s="623"/>
      <c r="AY69" s="613"/>
      <c r="AZ69" s="613"/>
      <c r="BA69" s="624"/>
      <c r="BB69" s="612"/>
      <c r="BC69" s="613"/>
      <c r="BD69" s="613"/>
      <c r="BE69" s="614"/>
      <c r="BF69" s="245">
        <f>AP68+AT68+(AP69+AT69)*8+(AP70+AT70+AP72)*4</f>
        <v>324</v>
      </c>
      <c r="BG69" s="93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</row>
    <row r="70" spans="1:71" ht="24" thickBot="1">
      <c r="A70" s="9"/>
      <c r="B70" s="563" t="s">
        <v>181</v>
      </c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90"/>
      <c r="T70" s="625" t="s">
        <v>94</v>
      </c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7"/>
      <c r="AP70" s="623">
        <v>4</v>
      </c>
      <c r="AQ70" s="613"/>
      <c r="AR70" s="613"/>
      <c r="AS70" s="614"/>
      <c r="AT70" s="612">
        <v>6</v>
      </c>
      <c r="AU70" s="613"/>
      <c r="AV70" s="613"/>
      <c r="AW70" s="614"/>
      <c r="AX70" s="612">
        <v>1</v>
      </c>
      <c r="AY70" s="613"/>
      <c r="AZ70" s="613"/>
      <c r="BA70" s="614"/>
      <c r="BB70" s="612"/>
      <c r="BC70" s="613"/>
      <c r="BD70" s="613"/>
      <c r="BE70" s="614"/>
      <c r="BF70" s="245">
        <f>AX68+BB68+(AX69+BB69)*8+(AX70+BB70)*4</f>
        <v>4</v>
      </c>
      <c r="BG70" s="93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</row>
    <row r="71" spans="1:71" ht="24" thickBot="1">
      <c r="A71" s="9"/>
      <c r="B71" s="563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90"/>
      <c r="T71" s="628" t="s">
        <v>127</v>
      </c>
      <c r="U71" s="629"/>
      <c r="V71" s="629"/>
      <c r="W71" s="629"/>
      <c r="X71" s="629"/>
      <c r="Y71" s="629"/>
      <c r="Z71" s="629"/>
      <c r="AA71" s="629"/>
      <c r="AB71" s="629"/>
      <c r="AC71" s="629"/>
      <c r="AD71" s="629"/>
      <c r="AE71" s="629"/>
      <c r="AF71" s="629"/>
      <c r="AG71" s="629"/>
      <c r="AH71" s="629"/>
      <c r="AI71" s="629"/>
      <c r="AJ71" s="629"/>
      <c r="AK71" s="629"/>
      <c r="AL71" s="629"/>
      <c r="AM71" s="629"/>
      <c r="AN71" s="629"/>
      <c r="AO71" s="630"/>
      <c r="AP71" s="623"/>
      <c r="AQ71" s="613"/>
      <c r="AR71" s="613"/>
      <c r="AS71" s="614"/>
      <c r="AT71" s="612"/>
      <c r="AU71" s="613"/>
      <c r="AV71" s="613"/>
      <c r="AW71" s="614"/>
      <c r="AX71" s="612"/>
      <c r="AY71" s="613"/>
      <c r="AZ71" s="613"/>
      <c r="BA71" s="614"/>
      <c r="BB71" s="612"/>
      <c r="BC71" s="613"/>
      <c r="BD71" s="613"/>
      <c r="BE71" s="614"/>
      <c r="BF71" s="9"/>
      <c r="BG71" s="93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</row>
    <row r="72" spans="1:71" ht="24" thickBot="1">
      <c r="A72" s="92"/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90"/>
      <c r="T72" s="631" t="s">
        <v>105</v>
      </c>
      <c r="U72" s="632"/>
      <c r="V72" s="632"/>
      <c r="W72" s="632"/>
      <c r="X72" s="632"/>
      <c r="Y72" s="632"/>
      <c r="Z72" s="632"/>
      <c r="AA72" s="632"/>
      <c r="AB72" s="632"/>
      <c r="AC72" s="632"/>
      <c r="AD72" s="632"/>
      <c r="AE72" s="632"/>
      <c r="AF72" s="632"/>
      <c r="AG72" s="632"/>
      <c r="AH72" s="632"/>
      <c r="AI72" s="632"/>
      <c r="AJ72" s="632"/>
      <c r="AK72" s="632"/>
      <c r="AL72" s="632"/>
      <c r="AM72" s="632"/>
      <c r="AN72" s="632"/>
      <c r="AO72" s="633"/>
      <c r="AP72" s="623"/>
      <c r="AQ72" s="613"/>
      <c r="AR72" s="613"/>
      <c r="AS72" s="614"/>
      <c r="AT72" s="612"/>
      <c r="AU72" s="613"/>
      <c r="AV72" s="613"/>
      <c r="AW72" s="614"/>
      <c r="AX72" s="612"/>
      <c r="AY72" s="613"/>
      <c r="AZ72" s="613"/>
      <c r="BA72" s="614"/>
      <c r="BB72" s="612"/>
      <c r="BC72" s="613"/>
      <c r="BD72" s="613"/>
      <c r="BE72" s="614"/>
      <c r="BF72" s="93"/>
      <c r="BG72" s="93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</row>
    <row r="73" spans="1:71" ht="23.25">
      <c r="A73" s="92"/>
      <c r="B73" s="563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3"/>
      <c r="BG73" s="93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</row>
    <row r="74" spans="6:57" s="92" customFormat="1" ht="25.5" customHeight="1">
      <c r="F74" s="14"/>
      <c r="G74" s="14"/>
      <c r="H74" s="14"/>
      <c r="I74" s="99" t="s">
        <v>95</v>
      </c>
      <c r="J74" s="99"/>
      <c r="K74" s="99"/>
      <c r="L74" s="99"/>
      <c r="M74" s="99"/>
      <c r="N74" s="99"/>
      <c r="O74" s="99"/>
      <c r="P74" s="99"/>
      <c r="Q74" s="99"/>
      <c r="R74" s="100"/>
      <c r="S74" s="100"/>
      <c r="T74" s="100"/>
      <c r="U74" s="101"/>
      <c r="V74" s="102"/>
      <c r="W74" s="103"/>
      <c r="X74" s="103"/>
      <c r="Y74" s="139"/>
      <c r="Z74" s="600" t="s">
        <v>139</v>
      </c>
      <c r="AA74" s="600"/>
      <c r="AB74" s="600"/>
      <c r="AC74" s="600"/>
      <c r="AD74" s="600"/>
      <c r="AE74" s="600"/>
      <c r="AF74" s="600"/>
      <c r="AG74" s="600"/>
      <c r="AH74" s="600"/>
      <c r="AI74" s="600"/>
      <c r="AJ74" s="600"/>
      <c r="AK74" s="600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6:57" s="92" customFormat="1" ht="25.5" customHeight="1">
      <c r="F75" s="14"/>
      <c r="G75" s="14"/>
      <c r="H75" s="14"/>
      <c r="I75" s="99"/>
      <c r="J75" s="99"/>
      <c r="K75" s="99"/>
      <c r="L75" s="99"/>
      <c r="M75" s="99"/>
      <c r="N75" s="99"/>
      <c r="O75" s="99"/>
      <c r="P75" s="99"/>
      <c r="Q75" s="99"/>
      <c r="R75" s="141"/>
      <c r="S75" s="141"/>
      <c r="T75" s="141"/>
      <c r="U75" s="142"/>
      <c r="V75" s="103"/>
      <c r="W75" s="103"/>
      <c r="X75" s="103"/>
      <c r="Y75" s="139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3:59" s="92" customFormat="1" ht="19.5" customHeight="1">
      <c r="C76" s="104"/>
      <c r="D76" s="105"/>
      <c r="E76" s="105"/>
      <c r="F76" s="106"/>
      <c r="G76" s="106"/>
      <c r="H76" s="106"/>
      <c r="I76" s="107"/>
      <c r="J76" s="107"/>
      <c r="K76" s="108"/>
      <c r="L76" s="109"/>
      <c r="M76" s="109"/>
      <c r="N76" s="109"/>
      <c r="O76" s="110"/>
      <c r="P76" s="635"/>
      <c r="Q76" s="635"/>
      <c r="R76" s="635"/>
      <c r="S76" s="635"/>
      <c r="T76" s="111"/>
      <c r="U76" s="112"/>
      <c r="V76" s="112"/>
      <c r="W76" s="109"/>
      <c r="X76" s="109"/>
      <c r="Y76" s="636"/>
      <c r="Z76" s="636"/>
      <c r="AA76" s="636"/>
      <c r="AB76" s="636"/>
      <c r="AC76" s="636"/>
      <c r="AD76" s="636"/>
      <c r="AE76" s="636"/>
      <c r="AF76" s="113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228"/>
      <c r="BG76" s="228"/>
    </row>
    <row r="77" spans="3:59" s="92" customFormat="1" ht="18" customHeight="1">
      <c r="C77" s="637" t="s">
        <v>140</v>
      </c>
      <c r="D77" s="637"/>
      <c r="E77" s="637"/>
      <c r="F77" s="637"/>
      <c r="G77" s="637"/>
      <c r="H77" s="637"/>
      <c r="I77" s="637"/>
      <c r="J77" s="637"/>
      <c r="K77" s="637"/>
      <c r="L77" s="637"/>
      <c r="M77" s="637"/>
      <c r="N77" s="637"/>
      <c r="O77" s="637"/>
      <c r="P77" s="637"/>
      <c r="Q77" s="99"/>
      <c r="R77" s="100"/>
      <c r="S77" s="100"/>
      <c r="T77" s="100"/>
      <c r="U77" s="101"/>
      <c r="V77" s="102"/>
      <c r="W77" s="600" t="s">
        <v>141</v>
      </c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117"/>
      <c r="AI77" s="117"/>
      <c r="AJ77" s="638" t="s">
        <v>96</v>
      </c>
      <c r="AK77" s="638"/>
      <c r="AL77" s="638"/>
      <c r="AM77" s="638"/>
      <c r="AN77" s="638"/>
      <c r="AO77" s="638"/>
      <c r="AP77" s="638"/>
      <c r="AQ77" s="638"/>
      <c r="AR77" s="638"/>
      <c r="AS77" s="638"/>
      <c r="AT77" s="638"/>
      <c r="AU77" s="246"/>
      <c r="AV77" s="246"/>
      <c r="AW77" s="246"/>
      <c r="AX77" s="141"/>
      <c r="AY77" s="600" t="s">
        <v>142</v>
      </c>
      <c r="AZ77" s="600"/>
      <c r="BA77" s="600"/>
      <c r="BB77" s="600"/>
      <c r="BC77" s="600"/>
      <c r="BD77" s="600"/>
      <c r="BE77" s="600"/>
      <c r="BF77" s="600"/>
      <c r="BG77" s="229"/>
    </row>
    <row r="78" spans="3:59" s="92" customFormat="1" ht="18" customHeight="1">
      <c r="C78" s="114"/>
      <c r="D78" s="115"/>
      <c r="E78" s="115"/>
      <c r="F78" s="104"/>
      <c r="G78" s="105"/>
      <c r="H78" s="105"/>
      <c r="I78" s="99"/>
      <c r="J78" s="99"/>
      <c r="K78" s="99"/>
      <c r="L78" s="99"/>
      <c r="M78" s="99"/>
      <c r="N78" s="99"/>
      <c r="O78" s="99"/>
      <c r="P78" s="99"/>
      <c r="Q78" s="99"/>
      <c r="R78" s="141"/>
      <c r="S78" s="141"/>
      <c r="T78" s="141"/>
      <c r="U78" s="142"/>
      <c r="V78" s="103"/>
      <c r="W78" s="103"/>
      <c r="X78" s="103"/>
      <c r="Y78" s="139"/>
      <c r="Z78" s="143"/>
      <c r="AA78" s="143"/>
      <c r="AB78" s="143"/>
      <c r="AC78" s="143"/>
      <c r="AD78" s="143"/>
      <c r="AE78" s="143"/>
      <c r="AF78" s="139"/>
      <c r="AG78" s="116"/>
      <c r="AH78" s="117"/>
      <c r="AI78" s="117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247"/>
      <c r="AV78" s="247"/>
      <c r="AW78" s="247"/>
      <c r="AX78" s="141"/>
      <c r="AY78" s="141"/>
      <c r="AZ78" s="140"/>
      <c r="BA78" s="142"/>
      <c r="BC78" s="144"/>
      <c r="BD78" s="144"/>
      <c r="BE78" s="144"/>
      <c r="BF78" s="144"/>
      <c r="BG78" s="229"/>
    </row>
    <row r="79" spans="1:59" s="9" customFormat="1" ht="48" customHeight="1">
      <c r="A79" s="230"/>
      <c r="B79" s="250"/>
      <c r="C79" s="251"/>
      <c r="D79" s="637" t="s">
        <v>143</v>
      </c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99"/>
      <c r="S79" s="100"/>
      <c r="T79" s="100"/>
      <c r="U79" s="100"/>
      <c r="V79" s="101"/>
      <c r="W79" s="102"/>
      <c r="X79" s="600" t="s">
        <v>144</v>
      </c>
      <c r="Y79" s="600"/>
      <c r="Z79" s="600"/>
      <c r="AA79" s="600"/>
      <c r="AB79" s="600"/>
      <c r="AC79" s="600"/>
      <c r="AD79" s="600"/>
      <c r="AE79" s="600"/>
      <c r="AF79" s="600"/>
      <c r="AG79" s="600"/>
      <c r="AH79" s="600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</row>
    <row r="80" spans="1:62" s="9" customFormat="1" ht="19.5" customHeight="1">
      <c r="A80" s="230"/>
      <c r="B80" s="250"/>
      <c r="C80" s="119"/>
      <c r="D80" s="104"/>
      <c r="E80" s="650"/>
      <c r="F80" s="650"/>
      <c r="G80" s="650"/>
      <c r="H80" s="650"/>
      <c r="I80" s="650"/>
      <c r="J80" s="650"/>
      <c r="K80" s="650"/>
      <c r="L80" s="650"/>
      <c r="M80" s="650"/>
      <c r="N80" s="650"/>
      <c r="O80" s="650"/>
      <c r="P80" s="650"/>
      <c r="Q80" s="650"/>
      <c r="R80" s="650"/>
      <c r="S80" s="650"/>
      <c r="T80" s="650"/>
      <c r="U80" s="650"/>
      <c r="V80" s="650"/>
      <c r="W80" s="650"/>
      <c r="AG80" s="252"/>
      <c r="AH80" s="252"/>
      <c r="AI80" s="252"/>
      <c r="AJ80" s="252"/>
      <c r="AK80" s="253"/>
      <c r="AL80" s="254"/>
      <c r="AM80" s="254"/>
      <c r="AN80" s="254"/>
      <c r="AO80" s="254"/>
      <c r="AP80" s="255"/>
      <c r="AQ80" s="256"/>
      <c r="AR80" s="257"/>
      <c r="AS80" s="257"/>
      <c r="AT80" s="257"/>
      <c r="AU80" s="258"/>
      <c r="AV80" s="258"/>
      <c r="AW80" s="258"/>
      <c r="AX80" s="258"/>
      <c r="AY80" s="258"/>
      <c r="AZ80" s="258"/>
      <c r="BA80" s="257"/>
      <c r="BB80" s="257"/>
      <c r="BC80" s="259"/>
      <c r="BD80" s="257"/>
      <c r="BE80" s="260"/>
      <c r="BF80" s="257"/>
      <c r="BG80" s="257"/>
      <c r="BH80" s="257"/>
      <c r="BI80" s="257"/>
      <c r="BJ80" s="261"/>
    </row>
    <row r="81" spans="1:62" s="9" customFormat="1" ht="56.25" customHeight="1">
      <c r="A81" s="230"/>
      <c r="B81" s="250"/>
      <c r="C81" s="119"/>
      <c r="D81" s="637" t="s">
        <v>145</v>
      </c>
      <c r="E81" s="637"/>
      <c r="F81" s="637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637"/>
      <c r="R81" s="99"/>
      <c r="S81" s="100"/>
      <c r="T81" s="100"/>
      <c r="U81" s="100"/>
      <c r="V81" s="101"/>
      <c r="W81" s="102"/>
      <c r="X81" s="600" t="s">
        <v>146</v>
      </c>
      <c r="Y81" s="600"/>
      <c r="Z81" s="600"/>
      <c r="AA81" s="600"/>
      <c r="AB81" s="600"/>
      <c r="AC81" s="600"/>
      <c r="AD81" s="600"/>
      <c r="AE81" s="600"/>
      <c r="AF81" s="600"/>
      <c r="AG81" s="600"/>
      <c r="AH81" s="600"/>
      <c r="AI81" s="252"/>
      <c r="AJ81" s="252"/>
      <c r="AK81" s="253"/>
      <c r="AL81" s="262"/>
      <c r="AM81" s="262"/>
      <c r="AN81" s="262"/>
      <c r="AO81" s="262"/>
      <c r="AP81" s="262"/>
      <c r="AQ81" s="262"/>
      <c r="AR81" s="262"/>
      <c r="AS81" s="262"/>
      <c r="AT81" s="262"/>
      <c r="AU81" s="258"/>
      <c r="AV81" s="258"/>
      <c r="AW81" s="258"/>
      <c r="AX81" s="263"/>
      <c r="AY81" s="264"/>
      <c r="AZ81" s="264"/>
      <c r="BA81" s="265"/>
      <c r="BB81" s="266"/>
      <c r="BC81" s="267"/>
      <c r="BD81" s="264"/>
      <c r="BE81" s="266"/>
      <c r="BF81" s="267"/>
      <c r="BG81" s="268"/>
      <c r="BH81" s="269"/>
      <c r="BI81" s="267"/>
      <c r="BJ81" s="268"/>
    </row>
    <row r="82" s="230" customFormat="1" ht="25.5" customHeight="1"/>
    <row r="83" spans="1:62" s="9" customFormat="1" ht="29.25" customHeight="1">
      <c r="A83" s="230"/>
      <c r="B83" s="231"/>
      <c r="C83" s="119"/>
      <c r="D83" s="637" t="s">
        <v>147</v>
      </c>
      <c r="E83" s="637"/>
      <c r="F83" s="637"/>
      <c r="G83" s="637"/>
      <c r="H83" s="637"/>
      <c r="I83" s="637"/>
      <c r="J83" s="637"/>
      <c r="K83" s="637"/>
      <c r="L83" s="637"/>
      <c r="M83" s="637"/>
      <c r="N83" s="637"/>
      <c r="O83" s="637"/>
      <c r="P83" s="637"/>
      <c r="Q83" s="637"/>
      <c r="R83" s="99"/>
      <c r="S83" s="100"/>
      <c r="T83" s="100"/>
      <c r="U83" s="100"/>
      <c r="V83" s="101"/>
      <c r="W83" s="102"/>
      <c r="X83" s="600" t="s">
        <v>148</v>
      </c>
      <c r="Y83" s="600"/>
      <c r="Z83" s="600"/>
      <c r="AA83" s="600"/>
      <c r="AB83" s="600"/>
      <c r="AC83" s="600"/>
      <c r="AD83" s="600"/>
      <c r="AE83" s="600"/>
      <c r="AF83" s="600"/>
      <c r="AG83" s="600"/>
      <c r="AH83" s="600"/>
      <c r="AO83" s="649"/>
      <c r="AP83" s="649"/>
      <c r="AQ83" s="649"/>
      <c r="AR83" s="649"/>
      <c r="AS83" s="649"/>
      <c r="AT83" s="649"/>
      <c r="AU83" s="649"/>
      <c r="AV83" s="649"/>
      <c r="AW83" s="649"/>
      <c r="AX83" s="649"/>
      <c r="AY83" s="649"/>
      <c r="AZ83" s="649"/>
      <c r="BA83" s="649"/>
      <c r="BB83" s="649"/>
      <c r="BC83" s="649"/>
      <c r="BD83" s="649"/>
      <c r="BE83" s="649"/>
      <c r="BF83" s="649"/>
      <c r="BG83" s="649"/>
      <c r="BH83" s="649"/>
      <c r="BI83" s="649"/>
      <c r="BJ83" s="649"/>
    </row>
    <row r="84" spans="1:62" s="9" customFormat="1" ht="15.75" customHeight="1">
      <c r="A84" s="230"/>
      <c r="B84" s="248"/>
      <c r="C84" s="249"/>
      <c r="D84" s="119"/>
      <c r="E84" s="119"/>
      <c r="F84" s="119"/>
      <c r="G84" s="119"/>
      <c r="H84" s="119"/>
      <c r="I84" s="119"/>
      <c r="J84" s="120"/>
      <c r="K84" s="120"/>
      <c r="L84" s="120"/>
      <c r="M84" s="120"/>
      <c r="N84" s="121"/>
      <c r="O84" s="28"/>
      <c r="P84" s="28"/>
      <c r="Q84" s="28"/>
      <c r="R84" s="122"/>
      <c r="S84" s="122"/>
      <c r="T84" s="123"/>
      <c r="Y84" s="115"/>
      <c r="AO84" s="124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</row>
    <row r="85" spans="4:62" s="27" customFormat="1" ht="20.25">
      <c r="D85" s="637" t="s">
        <v>149</v>
      </c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7"/>
      <c r="R85" s="99"/>
      <c r="S85" s="100"/>
      <c r="T85" s="100"/>
      <c r="U85" s="100"/>
      <c r="V85" s="101"/>
      <c r="W85" s="102"/>
      <c r="X85" s="600" t="s">
        <v>150</v>
      </c>
      <c r="Y85" s="600"/>
      <c r="Z85" s="600"/>
      <c r="AA85" s="600"/>
      <c r="AB85" s="600"/>
      <c r="AC85" s="600"/>
      <c r="AD85" s="600"/>
      <c r="AE85" s="600"/>
      <c r="AF85" s="600"/>
      <c r="AG85" s="600"/>
      <c r="AH85" s="600"/>
      <c r="AI85" s="129"/>
      <c r="AJ85" s="130"/>
      <c r="AK85" s="130"/>
      <c r="AL85" s="130"/>
      <c r="AM85" s="130"/>
      <c r="AN85" s="131"/>
      <c r="AO85" s="132"/>
      <c r="AP85" s="9"/>
      <c r="AQ85" s="9"/>
      <c r="AR85" s="9"/>
      <c r="AS85" s="125"/>
      <c r="AT85" s="125"/>
      <c r="AU85" s="125"/>
      <c r="AV85" s="125"/>
      <c r="AW85" s="125"/>
      <c r="AX85" s="125"/>
      <c r="AY85" s="133"/>
      <c r="AZ85" s="133"/>
      <c r="BA85" s="134"/>
      <c r="BB85" s="134"/>
      <c r="BC85" s="135"/>
      <c r="BD85" s="136"/>
      <c r="BE85" s="136"/>
      <c r="BF85" s="136"/>
      <c r="BG85" s="136"/>
      <c r="BH85" s="181"/>
      <c r="BI85" s="270"/>
      <c r="BJ85" s="9"/>
    </row>
    <row r="86" spans="4:62" s="27" customFormat="1" ht="15">
      <c r="D86" s="119"/>
      <c r="E86" s="119"/>
      <c r="F86" s="120"/>
      <c r="G86" s="120"/>
      <c r="H86" s="120"/>
      <c r="I86" s="120"/>
      <c r="J86" s="120"/>
      <c r="K86" s="120"/>
      <c r="L86" s="126"/>
      <c r="M86" s="120"/>
      <c r="N86" s="120"/>
      <c r="O86" s="126"/>
      <c r="P86" s="120"/>
      <c r="Q86" s="9"/>
      <c r="R86" s="115"/>
      <c r="S86" s="127"/>
      <c r="T86" s="7"/>
      <c r="U86" s="127"/>
      <c r="V86" s="127"/>
      <c r="W86" s="137"/>
      <c r="X86" s="9"/>
      <c r="Y86" s="115"/>
      <c r="Z86" s="128"/>
      <c r="AA86" s="128"/>
      <c r="AB86" s="128"/>
      <c r="AC86" s="128"/>
      <c r="AD86" s="128"/>
      <c r="AE86" s="128"/>
      <c r="AF86" s="128"/>
      <c r="AG86" s="128"/>
      <c r="AH86" s="128"/>
      <c r="AI86" s="129"/>
      <c r="AJ86" s="130"/>
      <c r="AK86" s="130"/>
      <c r="AL86" s="130"/>
      <c r="AM86" s="130"/>
      <c r="AN86" s="131"/>
      <c r="AO86" s="132"/>
      <c r="AP86" s="9"/>
      <c r="AQ86" s="9"/>
      <c r="AR86" s="562"/>
      <c r="AS86" s="562"/>
      <c r="AT86" s="562"/>
      <c r="AU86" s="562"/>
      <c r="AV86" s="562"/>
      <c r="AW86" s="562"/>
      <c r="AX86" s="133"/>
      <c r="AY86" s="9"/>
      <c r="AZ86" s="9"/>
      <c r="BA86" s="126"/>
      <c r="BB86" s="9"/>
      <c r="BC86" s="115"/>
      <c r="BD86" s="9"/>
      <c r="BE86" s="9"/>
      <c r="BF86" s="9"/>
      <c r="BG86" s="9"/>
      <c r="BH86" s="271"/>
      <c r="BI86" s="271"/>
      <c r="BJ86" s="9"/>
    </row>
    <row r="87" spans="3:59" s="27" customFormat="1" ht="15">
      <c r="C87" s="119"/>
      <c r="D87" s="119"/>
      <c r="E87" s="120"/>
      <c r="F87" s="120"/>
      <c r="G87" s="120"/>
      <c r="H87" s="120"/>
      <c r="I87" s="120"/>
      <c r="J87" s="120"/>
      <c r="K87" s="126"/>
      <c r="L87" s="120"/>
      <c r="M87" s="120"/>
      <c r="N87" s="126"/>
      <c r="O87" s="120"/>
      <c r="P87" s="9"/>
      <c r="Q87" s="115"/>
      <c r="R87" s="127"/>
      <c r="S87" s="7"/>
      <c r="T87" s="127"/>
      <c r="U87" s="127"/>
      <c r="V87" s="137"/>
      <c r="W87" s="9"/>
      <c r="X87" s="115"/>
      <c r="Y87" s="128"/>
      <c r="Z87" s="128"/>
      <c r="AA87" s="128"/>
      <c r="AB87" s="128"/>
      <c r="AC87" s="128"/>
      <c r="AD87" s="128"/>
      <c r="AE87" s="128"/>
      <c r="AF87" s="128"/>
      <c r="AG87" s="128"/>
      <c r="AH87" s="129"/>
      <c r="AI87" s="130"/>
      <c r="AJ87" s="130"/>
      <c r="AK87" s="130"/>
      <c r="AL87" s="130"/>
      <c r="AM87" s="131"/>
      <c r="AN87" s="132"/>
      <c r="AO87" s="9"/>
      <c r="AP87" s="9"/>
      <c r="AQ87" s="9"/>
      <c r="AR87" s="562"/>
      <c r="AS87" s="562"/>
      <c r="AT87" s="562"/>
      <c r="AU87" s="562"/>
      <c r="AV87" s="562"/>
      <c r="AW87" s="562"/>
      <c r="AX87" s="9"/>
      <c r="AY87" s="9"/>
      <c r="AZ87" s="126"/>
      <c r="BA87" s="9"/>
      <c r="BB87" s="115"/>
      <c r="BC87" s="9"/>
      <c r="BD87" s="9"/>
      <c r="BE87" s="9"/>
      <c r="BF87" s="9"/>
      <c r="BG87" s="9"/>
    </row>
    <row r="88" spans="1:71" ht="20.25">
      <c r="A88" s="92"/>
      <c r="B88" s="125"/>
      <c r="C88" s="88"/>
      <c r="D88" s="634"/>
      <c r="E88" s="634"/>
      <c r="F88" s="88"/>
      <c r="G88" s="92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5"/>
      <c r="U88" s="95"/>
      <c r="V88" s="97"/>
      <c r="W88" s="97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3"/>
      <c r="BG88" s="93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</row>
    <row r="89" spans="14:50" ht="18">
      <c r="N89" s="27"/>
      <c r="O89" s="27"/>
      <c r="P89" s="12"/>
      <c r="Q89" s="12"/>
      <c r="R89" s="27"/>
      <c r="S89" s="27"/>
      <c r="AV89" s="138"/>
      <c r="AX89" s="33"/>
    </row>
    <row r="90" spans="12:57" ht="18">
      <c r="L90" s="138"/>
      <c r="M90" s="138"/>
      <c r="N90" s="27"/>
      <c r="O90" s="27"/>
      <c r="P90" s="33"/>
      <c r="Q90" s="33"/>
      <c r="R90" s="27"/>
      <c r="S90" s="27"/>
      <c r="AX90" s="33"/>
      <c r="BE90" s="33"/>
    </row>
    <row r="91" spans="12:13" ht="12.75">
      <c r="L91" s="27"/>
      <c r="M91" s="27"/>
    </row>
    <row r="93" spans="49:50" ht="12.75">
      <c r="AW93" s="33"/>
      <c r="AX93" s="33"/>
    </row>
  </sheetData>
  <sheetProtection/>
  <mergeCells count="571">
    <mergeCell ref="AO83:BJ83"/>
    <mergeCell ref="D85:Q85"/>
    <mergeCell ref="X85:AH85"/>
    <mergeCell ref="D79:Q79"/>
    <mergeCell ref="X79:AH79"/>
    <mergeCell ref="E80:W80"/>
    <mergeCell ref="D81:Q81"/>
    <mergeCell ref="X81:AH81"/>
    <mergeCell ref="D83:Q83"/>
    <mergeCell ref="X83:AH83"/>
    <mergeCell ref="BB10:BF10"/>
    <mergeCell ref="W8:AT8"/>
    <mergeCell ref="O12:AT12"/>
    <mergeCell ref="V63:W63"/>
    <mergeCell ref="AB16:BF16"/>
    <mergeCell ref="O11:AT11"/>
    <mergeCell ref="AF48:AG48"/>
    <mergeCell ref="AH48:AI48"/>
    <mergeCell ref="AJ48:AK48"/>
    <mergeCell ref="AL48:AM48"/>
    <mergeCell ref="BB66:BE66"/>
    <mergeCell ref="V64:W64"/>
    <mergeCell ref="V65:W65"/>
    <mergeCell ref="AX67:BA67"/>
    <mergeCell ref="F48:S48"/>
    <mergeCell ref="AT67:AW67"/>
    <mergeCell ref="Z48:AA48"/>
    <mergeCell ref="AB48:AC48"/>
    <mergeCell ref="AD48:AE48"/>
    <mergeCell ref="AT66:AW66"/>
    <mergeCell ref="AX72:BA72"/>
    <mergeCell ref="BB72:BE72"/>
    <mergeCell ref="AX70:BA70"/>
    <mergeCell ref="BB70:BE70"/>
    <mergeCell ref="AX71:BA71"/>
    <mergeCell ref="BB71:BE71"/>
    <mergeCell ref="T72:AO72"/>
    <mergeCell ref="AP72:AS72"/>
    <mergeCell ref="AT72:AW72"/>
    <mergeCell ref="D88:E88"/>
    <mergeCell ref="Z74:AK74"/>
    <mergeCell ref="P76:S76"/>
    <mergeCell ref="Y76:AE76"/>
    <mergeCell ref="C77:P77"/>
    <mergeCell ref="W77:AG77"/>
    <mergeCell ref="AJ77:AT77"/>
    <mergeCell ref="T70:AO70"/>
    <mergeCell ref="AP70:AS70"/>
    <mergeCell ref="AT70:AW70"/>
    <mergeCell ref="T71:AO71"/>
    <mergeCell ref="AP71:AS71"/>
    <mergeCell ref="AT71:AW71"/>
    <mergeCell ref="BB68:BE68"/>
    <mergeCell ref="T69:AO69"/>
    <mergeCell ref="AP69:AS69"/>
    <mergeCell ref="AT69:AW69"/>
    <mergeCell ref="AX69:BA69"/>
    <mergeCell ref="BB69:BE69"/>
    <mergeCell ref="AJ68:AK68"/>
    <mergeCell ref="AL68:AM68"/>
    <mergeCell ref="AF68:AG68"/>
    <mergeCell ref="AH68:AI68"/>
    <mergeCell ref="BB67:BE67"/>
    <mergeCell ref="C68:S68"/>
    <mergeCell ref="T68:U68"/>
    <mergeCell ref="V68:W68"/>
    <mergeCell ref="X68:Y68"/>
    <mergeCell ref="Z68:AA68"/>
    <mergeCell ref="AB68:AC68"/>
    <mergeCell ref="AD68:AE68"/>
    <mergeCell ref="AT68:AW68"/>
    <mergeCell ref="AX68:BA68"/>
    <mergeCell ref="AN67:AO67"/>
    <mergeCell ref="AP67:AS67"/>
    <mergeCell ref="AF67:AG67"/>
    <mergeCell ref="AH67:AI67"/>
    <mergeCell ref="AJ67:AK67"/>
    <mergeCell ref="AL67:AM67"/>
    <mergeCell ref="C66:S66"/>
    <mergeCell ref="T66:U66"/>
    <mergeCell ref="V66:W66"/>
    <mergeCell ref="X66:Y66"/>
    <mergeCell ref="AN68:AO68"/>
    <mergeCell ref="AP68:AS68"/>
    <mergeCell ref="T67:U67"/>
    <mergeCell ref="V67:W67"/>
    <mergeCell ref="X67:Y67"/>
    <mergeCell ref="Z67:AA67"/>
    <mergeCell ref="AB67:AC67"/>
    <mergeCell ref="AD67:AE67"/>
    <mergeCell ref="AJ66:AK66"/>
    <mergeCell ref="AL66:AM66"/>
    <mergeCell ref="AH66:AI66"/>
    <mergeCell ref="C48:E48"/>
    <mergeCell ref="T48:U48"/>
    <mergeCell ref="V48:W48"/>
    <mergeCell ref="X48:Y48"/>
    <mergeCell ref="C67:S67"/>
    <mergeCell ref="Z66:AA66"/>
    <mergeCell ref="AB66:AC66"/>
    <mergeCell ref="AN48:AO48"/>
    <mergeCell ref="AP48:AS48"/>
    <mergeCell ref="AN66:AO66"/>
    <mergeCell ref="AP66:AS66"/>
    <mergeCell ref="AF66:AG66"/>
    <mergeCell ref="AD66:AE66"/>
    <mergeCell ref="BB48:BE48"/>
    <mergeCell ref="AY77:BF77"/>
    <mergeCell ref="AT65:AW65"/>
    <mergeCell ref="AX65:BA65"/>
    <mergeCell ref="BB65:BE65"/>
    <mergeCell ref="BB64:BE64"/>
    <mergeCell ref="AT48:AW48"/>
    <mergeCell ref="AX48:BA48"/>
    <mergeCell ref="AX66:BA66"/>
    <mergeCell ref="AT64:AW64"/>
    <mergeCell ref="AP65:AS65"/>
    <mergeCell ref="AH65:AI65"/>
    <mergeCell ref="AJ65:AK65"/>
    <mergeCell ref="AL65:AM65"/>
    <mergeCell ref="AN65:AO65"/>
    <mergeCell ref="AJ64:AK64"/>
    <mergeCell ref="AL64:AM64"/>
    <mergeCell ref="C65:E65"/>
    <mergeCell ref="F65:S65"/>
    <mergeCell ref="Z65:AA65"/>
    <mergeCell ref="AB65:AC65"/>
    <mergeCell ref="AD65:AE65"/>
    <mergeCell ref="AF65:AG65"/>
    <mergeCell ref="T65:U65"/>
    <mergeCell ref="X65:Y65"/>
    <mergeCell ref="AP64:AS64"/>
    <mergeCell ref="AX63:BA63"/>
    <mergeCell ref="BB63:BE63"/>
    <mergeCell ref="C64:E64"/>
    <mergeCell ref="F64:S64"/>
    <mergeCell ref="T64:U64"/>
    <mergeCell ref="AT63:AW63"/>
    <mergeCell ref="AX64:BA64"/>
    <mergeCell ref="AN64:AO64"/>
    <mergeCell ref="X64:Y64"/>
    <mergeCell ref="Z64:AA64"/>
    <mergeCell ref="AB64:AC64"/>
    <mergeCell ref="AD64:AE64"/>
    <mergeCell ref="AH63:AI63"/>
    <mergeCell ref="AJ63:AK63"/>
    <mergeCell ref="AD63:AE63"/>
    <mergeCell ref="AF63:AG63"/>
    <mergeCell ref="AF64:AG64"/>
    <mergeCell ref="AH64:AI64"/>
    <mergeCell ref="AL63:AM63"/>
    <mergeCell ref="AN63:AO63"/>
    <mergeCell ref="AP63:AS63"/>
    <mergeCell ref="BB62:BE62"/>
    <mergeCell ref="C63:E63"/>
    <mergeCell ref="F63:S63"/>
    <mergeCell ref="T63:U63"/>
    <mergeCell ref="X63:Y63"/>
    <mergeCell ref="Z63:AA63"/>
    <mergeCell ref="AB63:AC63"/>
    <mergeCell ref="AN62:AO62"/>
    <mergeCell ref="AB62:AC62"/>
    <mergeCell ref="AD62:AE62"/>
    <mergeCell ref="AP62:AS62"/>
    <mergeCell ref="AT62:AW62"/>
    <mergeCell ref="AX62:BA62"/>
    <mergeCell ref="AF62:AG62"/>
    <mergeCell ref="AH62:AI62"/>
    <mergeCell ref="AJ62:AK62"/>
    <mergeCell ref="AL62:AM62"/>
    <mergeCell ref="AP61:AS61"/>
    <mergeCell ref="AT61:AW61"/>
    <mergeCell ref="AX61:BA61"/>
    <mergeCell ref="BB61:BE61"/>
    <mergeCell ref="C62:E62"/>
    <mergeCell ref="F62:S62"/>
    <mergeCell ref="T62:U62"/>
    <mergeCell ref="V62:W62"/>
    <mergeCell ref="X62:Y62"/>
    <mergeCell ref="Z62:AA62"/>
    <mergeCell ref="AD61:AE61"/>
    <mergeCell ref="AF61:AG61"/>
    <mergeCell ref="AH61:AI61"/>
    <mergeCell ref="AJ61:AK61"/>
    <mergeCell ref="AL61:AM61"/>
    <mergeCell ref="AN61:AO61"/>
    <mergeCell ref="BB58:BE58"/>
    <mergeCell ref="C59:BE59"/>
    <mergeCell ref="C60:BE60"/>
    <mergeCell ref="C61:E61"/>
    <mergeCell ref="F61:S61"/>
    <mergeCell ref="T61:U61"/>
    <mergeCell ref="V61:W61"/>
    <mergeCell ref="X61:Y61"/>
    <mergeCell ref="Z61:AA61"/>
    <mergeCell ref="AB61:AC61"/>
    <mergeCell ref="AJ58:AK58"/>
    <mergeCell ref="AL58:AM58"/>
    <mergeCell ref="AN58:AO58"/>
    <mergeCell ref="AP58:AS58"/>
    <mergeCell ref="AT58:AW58"/>
    <mergeCell ref="AX58:BA58"/>
    <mergeCell ref="BB57:BE57"/>
    <mergeCell ref="C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7:AK57"/>
    <mergeCell ref="AL57:AM57"/>
    <mergeCell ref="AN57:AO57"/>
    <mergeCell ref="AP57:AS57"/>
    <mergeCell ref="AT57:AW57"/>
    <mergeCell ref="AX57:BA57"/>
    <mergeCell ref="BB56:BE56"/>
    <mergeCell ref="C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B56:AC56"/>
    <mergeCell ref="AD56:AE56"/>
    <mergeCell ref="AF56:AG56"/>
    <mergeCell ref="AH56:AI56"/>
    <mergeCell ref="AJ56:AK56"/>
    <mergeCell ref="AL56:AM56"/>
    <mergeCell ref="C56:E56"/>
    <mergeCell ref="F56:S56"/>
    <mergeCell ref="T56:U56"/>
    <mergeCell ref="V56:W56"/>
    <mergeCell ref="X56:Y56"/>
    <mergeCell ref="Z56:AA56"/>
    <mergeCell ref="AN55:AO55"/>
    <mergeCell ref="AP55:AS55"/>
    <mergeCell ref="AT55:AW55"/>
    <mergeCell ref="AX55:BA55"/>
    <mergeCell ref="BB55:BE55"/>
    <mergeCell ref="BF55:BF57"/>
    <mergeCell ref="AN56:AO56"/>
    <mergeCell ref="AP56:AS56"/>
    <mergeCell ref="AT56:AW56"/>
    <mergeCell ref="AX56:BA56"/>
    <mergeCell ref="AB55:AC55"/>
    <mergeCell ref="AD55:AE55"/>
    <mergeCell ref="AF55:AG55"/>
    <mergeCell ref="AH55:AI55"/>
    <mergeCell ref="AJ55:AK55"/>
    <mergeCell ref="AL55:AM55"/>
    <mergeCell ref="AP54:AS54"/>
    <mergeCell ref="AT54:AW54"/>
    <mergeCell ref="AX54:BA54"/>
    <mergeCell ref="BB54:BE54"/>
    <mergeCell ref="C55:E55"/>
    <mergeCell ref="F55:S55"/>
    <mergeCell ref="T55:U55"/>
    <mergeCell ref="V55:W55"/>
    <mergeCell ref="X55:Y55"/>
    <mergeCell ref="Z55:AA55"/>
    <mergeCell ref="AR86:AW87"/>
    <mergeCell ref="B70:R73"/>
    <mergeCell ref="X54:Y54"/>
    <mergeCell ref="Z54:AA54"/>
    <mergeCell ref="AB54:AC54"/>
    <mergeCell ref="AD54:AE54"/>
    <mergeCell ref="C54:E54"/>
    <mergeCell ref="F54:S54"/>
    <mergeCell ref="T54:U54"/>
    <mergeCell ref="V54:W54"/>
    <mergeCell ref="AJ52:AK52"/>
    <mergeCell ref="AL52:AM52"/>
    <mergeCell ref="AN52:AO52"/>
    <mergeCell ref="AF54:AG54"/>
    <mergeCell ref="AH54:AI54"/>
    <mergeCell ref="AJ54:AK54"/>
    <mergeCell ref="AL54:AM54"/>
    <mergeCell ref="AN54:AO54"/>
    <mergeCell ref="Z52:AA52"/>
    <mergeCell ref="AB52:AC52"/>
    <mergeCell ref="AD52:AE52"/>
    <mergeCell ref="AF52:AG52"/>
    <mergeCell ref="C53:BE53"/>
    <mergeCell ref="AP52:AS52"/>
    <mergeCell ref="AT52:AW52"/>
    <mergeCell ref="AX52:BA52"/>
    <mergeCell ref="BB52:BE52"/>
    <mergeCell ref="AH52:AI52"/>
    <mergeCell ref="AN51:AO51"/>
    <mergeCell ref="AP51:AS51"/>
    <mergeCell ref="AT51:AW51"/>
    <mergeCell ref="AX51:BA51"/>
    <mergeCell ref="BB51:BE51"/>
    <mergeCell ref="C52:E52"/>
    <mergeCell ref="F52:S52"/>
    <mergeCell ref="T52:U52"/>
    <mergeCell ref="V52:W52"/>
    <mergeCell ref="X52:Y52"/>
    <mergeCell ref="AB51:AC51"/>
    <mergeCell ref="AD51:AE51"/>
    <mergeCell ref="AF51:AG51"/>
    <mergeCell ref="AH51:AI51"/>
    <mergeCell ref="AJ51:AK51"/>
    <mergeCell ref="AL51:AM51"/>
    <mergeCell ref="C51:E51"/>
    <mergeCell ref="F51:S51"/>
    <mergeCell ref="T51:U51"/>
    <mergeCell ref="V51:W51"/>
    <mergeCell ref="X51:Y51"/>
    <mergeCell ref="Z51:AA51"/>
    <mergeCell ref="AL50:AM50"/>
    <mergeCell ref="AN50:AO50"/>
    <mergeCell ref="AP50:AS50"/>
    <mergeCell ref="AT50:AW50"/>
    <mergeCell ref="AX50:BA50"/>
    <mergeCell ref="BB50:BE50"/>
    <mergeCell ref="Z50:AA50"/>
    <mergeCell ref="AB50:AC50"/>
    <mergeCell ref="AD50:AE50"/>
    <mergeCell ref="AF50:AG50"/>
    <mergeCell ref="AH50:AI50"/>
    <mergeCell ref="AJ50:AK50"/>
    <mergeCell ref="AN49:AO49"/>
    <mergeCell ref="AP49:AS49"/>
    <mergeCell ref="AT49:AW49"/>
    <mergeCell ref="AX49:BA49"/>
    <mergeCell ref="BB49:BE49"/>
    <mergeCell ref="C50:E50"/>
    <mergeCell ref="F50:S50"/>
    <mergeCell ref="T50:U50"/>
    <mergeCell ref="V50:W50"/>
    <mergeCell ref="X50:Y50"/>
    <mergeCell ref="AB49:AC49"/>
    <mergeCell ref="AD49:AE49"/>
    <mergeCell ref="AF49:AG49"/>
    <mergeCell ref="AH49:AI49"/>
    <mergeCell ref="AJ49:AK49"/>
    <mergeCell ref="AL49:AM49"/>
    <mergeCell ref="C49:E49"/>
    <mergeCell ref="F49:S49"/>
    <mergeCell ref="T49:U49"/>
    <mergeCell ref="V49:W49"/>
    <mergeCell ref="X49:Y49"/>
    <mergeCell ref="Z49:AA49"/>
    <mergeCell ref="C47:BE47"/>
    <mergeCell ref="AJ46:AK46"/>
    <mergeCell ref="AL46:AM46"/>
    <mergeCell ref="AN46:AO46"/>
    <mergeCell ref="AP46:AS46"/>
    <mergeCell ref="C46:S46"/>
    <mergeCell ref="T46:U46"/>
    <mergeCell ref="V46:W46"/>
    <mergeCell ref="X46:Y46"/>
    <mergeCell ref="AT46:AW46"/>
    <mergeCell ref="AF45:AG45"/>
    <mergeCell ref="AD46:AE46"/>
    <mergeCell ref="AF46:AG46"/>
    <mergeCell ref="AX46:BA46"/>
    <mergeCell ref="BB45:BE45"/>
    <mergeCell ref="AN45:AO45"/>
    <mergeCell ref="AP45:AS45"/>
    <mergeCell ref="AT45:AW45"/>
    <mergeCell ref="AX45:BA45"/>
    <mergeCell ref="BB46:BE46"/>
    <mergeCell ref="X45:Y45"/>
    <mergeCell ref="Z45:AA45"/>
    <mergeCell ref="AB45:AC45"/>
    <mergeCell ref="AD45:AE45"/>
    <mergeCell ref="Z46:AA46"/>
    <mergeCell ref="AB46:AC46"/>
    <mergeCell ref="AH46:AI46"/>
    <mergeCell ref="AN44:AO44"/>
    <mergeCell ref="AP44:AS44"/>
    <mergeCell ref="AT44:AW44"/>
    <mergeCell ref="AH44:AI44"/>
    <mergeCell ref="AJ44:AK44"/>
    <mergeCell ref="AL44:AM44"/>
    <mergeCell ref="AH45:AI45"/>
    <mergeCell ref="AL45:AM45"/>
    <mergeCell ref="AX44:BA44"/>
    <mergeCell ref="BB44:BE44"/>
    <mergeCell ref="C45:E45"/>
    <mergeCell ref="F45:S45"/>
    <mergeCell ref="T45:U45"/>
    <mergeCell ref="V45:W45"/>
    <mergeCell ref="AJ45:AK45"/>
    <mergeCell ref="AB44:AC44"/>
    <mergeCell ref="AD44:AE44"/>
    <mergeCell ref="AF44:AG44"/>
    <mergeCell ref="C44:E44"/>
    <mergeCell ref="F44:S44"/>
    <mergeCell ref="T44:U44"/>
    <mergeCell ref="V44:W44"/>
    <mergeCell ref="X44:Y44"/>
    <mergeCell ref="Z44:AA44"/>
    <mergeCell ref="AL43:AM43"/>
    <mergeCell ref="AN43:AO43"/>
    <mergeCell ref="AP43:AS43"/>
    <mergeCell ref="AT43:AW43"/>
    <mergeCell ref="AX43:BA43"/>
    <mergeCell ref="BB43:BE43"/>
    <mergeCell ref="Z43:AA43"/>
    <mergeCell ref="AB43:AC43"/>
    <mergeCell ref="AD43:AE43"/>
    <mergeCell ref="AF43:AG43"/>
    <mergeCell ref="AH43:AI43"/>
    <mergeCell ref="AJ43:AK43"/>
    <mergeCell ref="AN42:AO42"/>
    <mergeCell ref="AP42:AS42"/>
    <mergeCell ref="AT42:AW42"/>
    <mergeCell ref="AX42:BA42"/>
    <mergeCell ref="BB42:BE42"/>
    <mergeCell ref="C43:E43"/>
    <mergeCell ref="F43:S43"/>
    <mergeCell ref="T43:U43"/>
    <mergeCell ref="V43:W43"/>
    <mergeCell ref="X43:Y43"/>
    <mergeCell ref="AB42:AC42"/>
    <mergeCell ref="AD42:AE42"/>
    <mergeCell ref="AF42:AG42"/>
    <mergeCell ref="AH42:AI42"/>
    <mergeCell ref="AJ42:AK42"/>
    <mergeCell ref="AL42:AM42"/>
    <mergeCell ref="C42:E42"/>
    <mergeCell ref="F42:S42"/>
    <mergeCell ref="T42:U42"/>
    <mergeCell ref="V42:W42"/>
    <mergeCell ref="X42:Y42"/>
    <mergeCell ref="Z42:AA42"/>
    <mergeCell ref="AX39:AY39"/>
    <mergeCell ref="AZ39:BA39"/>
    <mergeCell ref="BB39:BC39"/>
    <mergeCell ref="BD39:BE39"/>
    <mergeCell ref="C40:BE40"/>
    <mergeCell ref="C41:BE41"/>
    <mergeCell ref="AL39:AM39"/>
    <mergeCell ref="AN39:AO39"/>
    <mergeCell ref="AP39:AQ39"/>
    <mergeCell ref="AR39:AS39"/>
    <mergeCell ref="AT39:AU39"/>
    <mergeCell ref="AV39:AW39"/>
    <mergeCell ref="Z39:AA39"/>
    <mergeCell ref="AB39:AC39"/>
    <mergeCell ref="AD39:AE39"/>
    <mergeCell ref="AF39:AG39"/>
    <mergeCell ref="AH39:AI39"/>
    <mergeCell ref="AJ39:AK39"/>
    <mergeCell ref="AP37:BE37"/>
    <mergeCell ref="AP38:AS38"/>
    <mergeCell ref="AT38:AW38"/>
    <mergeCell ref="AX38:BA38"/>
    <mergeCell ref="BB38:BE38"/>
    <mergeCell ref="C39:E39"/>
    <mergeCell ref="F39:S39"/>
    <mergeCell ref="T39:U39"/>
    <mergeCell ref="V39:W39"/>
    <mergeCell ref="X39:Y39"/>
    <mergeCell ref="AP34:AW34"/>
    <mergeCell ref="AX34:BE34"/>
    <mergeCell ref="AH35:AI38"/>
    <mergeCell ref="AJ35:AK38"/>
    <mergeCell ref="AL35:AM38"/>
    <mergeCell ref="AP35:BE35"/>
    <mergeCell ref="AP36:AS36"/>
    <mergeCell ref="AT36:AW36"/>
    <mergeCell ref="AX36:BA36"/>
    <mergeCell ref="BB36:BE36"/>
    <mergeCell ref="V33:W38"/>
    <mergeCell ref="X33:Y38"/>
    <mergeCell ref="Z33:AA38"/>
    <mergeCell ref="AD33:AE38"/>
    <mergeCell ref="AF33:AM33"/>
    <mergeCell ref="AN33:AO38"/>
    <mergeCell ref="AF34:AG38"/>
    <mergeCell ref="AH34:AM34"/>
    <mergeCell ref="AT30:BB30"/>
    <mergeCell ref="BC30:BD30"/>
    <mergeCell ref="C31:BE31"/>
    <mergeCell ref="C32:E38"/>
    <mergeCell ref="F32:S38"/>
    <mergeCell ref="T32:AA32"/>
    <mergeCell ref="AB32:AC38"/>
    <mergeCell ref="AD32:AO32"/>
    <mergeCell ref="AP32:BE33"/>
    <mergeCell ref="T33:U38"/>
    <mergeCell ref="C30:D30"/>
    <mergeCell ref="E30:F30"/>
    <mergeCell ref="V30:AA30"/>
    <mergeCell ref="AB30:AD30"/>
    <mergeCell ref="AE30:AG30"/>
    <mergeCell ref="AL30:AS30"/>
    <mergeCell ref="D26:D27"/>
    <mergeCell ref="E26:F27"/>
    <mergeCell ref="G26:H27"/>
    <mergeCell ref="I26:J27"/>
    <mergeCell ref="R26:S27"/>
    <mergeCell ref="X26:AC27"/>
    <mergeCell ref="AB13:AJ13"/>
    <mergeCell ref="P14:AA14"/>
    <mergeCell ref="AB14:AP14"/>
    <mergeCell ref="P16:AA16"/>
    <mergeCell ref="C19:C20"/>
    <mergeCell ref="AN19:AQ19"/>
    <mergeCell ref="A9:G9"/>
    <mergeCell ref="W9:AT9"/>
    <mergeCell ref="A10:I10"/>
    <mergeCell ref="O10:AG10"/>
    <mergeCell ref="A12:E12"/>
    <mergeCell ref="F12:L12"/>
    <mergeCell ref="A5:H5"/>
    <mergeCell ref="AV5:BB5"/>
    <mergeCell ref="O6:S6"/>
    <mergeCell ref="AG6:AT6"/>
    <mergeCell ref="T7:AA7"/>
    <mergeCell ref="AG7:AT7"/>
    <mergeCell ref="BB6:BF6"/>
    <mergeCell ref="BB7:BF9"/>
    <mergeCell ref="A8:K8"/>
    <mergeCell ref="O8:V8"/>
    <mergeCell ref="A4:AZ4"/>
    <mergeCell ref="D18:BD18"/>
    <mergeCell ref="D19:D20"/>
    <mergeCell ref="E19:H19"/>
    <mergeCell ref="I19:M19"/>
    <mergeCell ref="N19:Q19"/>
    <mergeCell ref="R19:V19"/>
    <mergeCell ref="W19:Z19"/>
    <mergeCell ref="AE19:AH19"/>
    <mergeCell ref="AI19:AM19"/>
    <mergeCell ref="AV19:AZ19"/>
    <mergeCell ref="BA19:BD19"/>
    <mergeCell ref="AA23:AK23"/>
    <mergeCell ref="AN23:AX23"/>
    <mergeCell ref="D25:S25"/>
    <mergeCell ref="X25:AI25"/>
    <mergeCell ref="AL25:BE25"/>
    <mergeCell ref="AR19:AU19"/>
    <mergeCell ref="BC26:BD27"/>
    <mergeCell ref="E28:F28"/>
    <mergeCell ref="G28:H28"/>
    <mergeCell ref="I28:J28"/>
    <mergeCell ref="K28:L28"/>
    <mergeCell ref="M28:O28"/>
    <mergeCell ref="P28:Q28"/>
    <mergeCell ref="K26:L27"/>
    <mergeCell ref="M26:O27"/>
    <mergeCell ref="P26:Q27"/>
    <mergeCell ref="AD28:AF29"/>
    <mergeCell ref="AG28:AI29"/>
    <mergeCell ref="AL28:AS29"/>
    <mergeCell ref="AT28:BB29"/>
    <mergeCell ref="AG26:AI27"/>
    <mergeCell ref="AL26:AS27"/>
    <mergeCell ref="AT26:BB27"/>
    <mergeCell ref="AD26:AF27"/>
    <mergeCell ref="BC28:BD29"/>
    <mergeCell ref="E29:F29"/>
    <mergeCell ref="G29:H29"/>
    <mergeCell ref="I29:J29"/>
    <mergeCell ref="K29:L29"/>
    <mergeCell ref="M29:O29"/>
    <mergeCell ref="P29:Q29"/>
    <mergeCell ref="R29:S29"/>
    <mergeCell ref="R28:S28"/>
    <mergeCell ref="X28:AC29"/>
  </mergeCells>
  <printOptions horizontalCentered="1" verticalCentered="1"/>
  <pageMargins left="0.7874015748031497" right="0" top="0" bottom="0" header="0" footer="0"/>
  <pageSetup fitToHeight="2" horizontalDpi="1200" verticalDpi="12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2021-03-14T14:40:03Z</cp:lastPrinted>
  <dcterms:created xsi:type="dcterms:W3CDTF">2020-01-20T12:14:55Z</dcterms:created>
  <dcterms:modified xsi:type="dcterms:W3CDTF">2021-04-27T13:51:28Z</dcterms:modified>
  <cp:category/>
  <cp:version/>
  <cp:contentType/>
  <cp:contentStatus/>
</cp:coreProperties>
</file>